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GfK cumulative 3Q 2008" sheetId="1" r:id="rId1"/>
    <sheet name="KT" sheetId="2" r:id="rId2"/>
    <sheet name="svyhledat" sheetId="3" r:id="rId3"/>
    <sheet name="Souhrny" sheetId="4" r:id="rId4"/>
  </sheets>
  <definedNames>
    <definedName name="_xlnm._FilterDatabase" localSheetId="0" hidden="1">'GfK cumulative 3Q 2008'!$A$1:$K$447</definedName>
    <definedName name="_xlnm._FilterDatabase" localSheetId="3" hidden="1">'Souhrny'!$A$1:$I$637</definedName>
  </definedNames>
  <calcPr fullCalcOnLoad="1"/>
  <pivotCaches>
    <pivotCache cacheId="2" r:id="rId5"/>
  </pivotCaches>
</workbook>
</file>

<file path=xl/sharedStrings.xml><?xml version="1.0" encoding="utf-8"?>
<sst xmlns="http://schemas.openxmlformats.org/spreadsheetml/2006/main" count="5427" uniqueCount="195">
  <si>
    <t>103</t>
  </si>
  <si>
    <t>078</t>
  </si>
  <si>
    <t>310</t>
  </si>
  <si>
    <t>019</t>
  </si>
  <si>
    <t>265</t>
  </si>
  <si>
    <t>064</t>
  </si>
  <si>
    <t>08210</t>
  </si>
  <si>
    <t>08312</t>
  </si>
  <si>
    <t xml:space="preserve"> 1010800043 </t>
  </si>
  <si>
    <t xml:space="preserve"> 1010800194 </t>
  </si>
  <si>
    <t xml:space="preserve"> 1010800107 </t>
  </si>
  <si>
    <t xml:space="preserve"> 1010800854 </t>
  </si>
  <si>
    <t xml:space="preserve"> 1010800912 </t>
  </si>
  <si>
    <t xml:space="preserve"> 1010801896 </t>
  </si>
  <si>
    <t xml:space="preserve"> 1010802920 </t>
  </si>
  <si>
    <t xml:space="preserve"> 1010804042 </t>
  </si>
  <si>
    <t xml:space="preserve"> 1010803856 </t>
  </si>
  <si>
    <t xml:space="preserve"> 1010805022 </t>
  </si>
  <si>
    <t xml:space="preserve"> 1010804795 </t>
  </si>
  <si>
    <t xml:space="preserve"> 1010806543 </t>
  </si>
  <si>
    <t xml:space="preserve"> 1010807690 </t>
  </si>
  <si>
    <t xml:space="preserve"> 1010808518 </t>
  </si>
  <si>
    <t xml:space="preserve"> 080064 </t>
  </si>
  <si>
    <t xml:space="preserve"> 080224 </t>
  </si>
  <si>
    <t xml:space="preserve"> 080425 </t>
  </si>
  <si>
    <t xml:space="preserve"> 080421 </t>
  </si>
  <si>
    <t xml:space="preserve"> 080420 </t>
  </si>
  <si>
    <t xml:space="preserve"> 80767 </t>
  </si>
  <si>
    <t xml:space="preserve"> 080764 </t>
  </si>
  <si>
    <t xml:space="preserve"> 081037 </t>
  </si>
  <si>
    <t xml:space="preserve"> 081034 </t>
  </si>
  <si>
    <t xml:space="preserve"> 081232 </t>
  </si>
  <si>
    <t xml:space="preserve"> 081235 </t>
  </si>
  <si>
    <t xml:space="preserve"> 081585 </t>
  </si>
  <si>
    <t xml:space="preserve"> 081582 </t>
  </si>
  <si>
    <t xml:space="preserve"> 081798 </t>
  </si>
  <si>
    <t xml:space="preserve"> 81795 </t>
  </si>
  <si>
    <t xml:space="preserve"> 82040 </t>
  </si>
  <si>
    <t xml:space="preserve"> 82048 </t>
  </si>
  <si>
    <t xml:space="preserve"> 1010800149 </t>
  </si>
  <si>
    <t xml:space="preserve"> 1010800278 </t>
  </si>
  <si>
    <t xml:space="preserve"> 1010800279 </t>
  </si>
  <si>
    <t xml:space="preserve"> 1010800914 </t>
  </si>
  <si>
    <t xml:space="preserve"> 1010800913 </t>
  </si>
  <si>
    <t xml:space="preserve"> 1010801171 </t>
  </si>
  <si>
    <t xml:space="preserve"> 1010801149 </t>
  </si>
  <si>
    <t xml:space="preserve"> 1010801748 </t>
  </si>
  <si>
    <t xml:space="preserve"> 1010801747 </t>
  </si>
  <si>
    <t xml:space="preserve"> 1010801746 </t>
  </si>
  <si>
    <t xml:space="preserve"> 1010802061 </t>
  </si>
  <si>
    <t xml:space="preserve"> 1010803104 </t>
  </si>
  <si>
    <t xml:space="preserve"> 1010802801 </t>
  </si>
  <si>
    <t xml:space="preserve"> 1010803079 </t>
  </si>
  <si>
    <t xml:space="preserve"> 1010802877 </t>
  </si>
  <si>
    <t xml:space="preserve"> 1010802800 </t>
  </si>
  <si>
    <t xml:space="preserve"> 1010804246 </t>
  </si>
  <si>
    <t xml:space="preserve"> 1010803857 </t>
  </si>
  <si>
    <t xml:space="preserve"> 1010804298 </t>
  </si>
  <si>
    <t xml:space="preserve"> 1010803858 </t>
  </si>
  <si>
    <t xml:space="preserve"> 1010804849 </t>
  </si>
  <si>
    <t xml:space="preserve"> 1010804796 </t>
  </si>
  <si>
    <t xml:space="preserve"> 1010804797 </t>
  </si>
  <si>
    <t xml:space="preserve"> 1010805236 </t>
  </si>
  <si>
    <t xml:space="preserve"> 1010806824 </t>
  </si>
  <si>
    <t xml:space="preserve"> 1010806363 </t>
  </si>
  <si>
    <t xml:space="preserve"> 1010806364 </t>
  </si>
  <si>
    <t xml:space="preserve"> 1010806365 </t>
  </si>
  <si>
    <t xml:space="preserve"> 1010807506 </t>
  </si>
  <si>
    <t xml:space="preserve"> 1010807507 </t>
  </si>
  <si>
    <t xml:space="preserve"> 1010807508 </t>
  </si>
  <si>
    <t xml:space="preserve"> 1010807691 </t>
  </si>
  <si>
    <t xml:space="preserve"> 1010808406 </t>
  </si>
  <si>
    <t xml:space="preserve"> 1010808407 </t>
  </si>
  <si>
    <t xml:space="preserve"> 1010808372 </t>
  </si>
  <si>
    <t xml:space="preserve"> 1010808371 </t>
  </si>
  <si>
    <t xml:space="preserve"> 1010808669 </t>
  </si>
  <si>
    <t xml:space="preserve"> 1010808710 </t>
  </si>
  <si>
    <t xml:space="preserve"> 1423714 </t>
  </si>
  <si>
    <t xml:space="preserve"> 980 </t>
  </si>
  <si>
    <t xml:space="preserve"> 009143 </t>
  </si>
  <si>
    <t xml:space="preserve"> 52640800</t>
  </si>
  <si>
    <t xml:space="preserve"> 465025 </t>
  </si>
  <si>
    <t xml:space="preserve"> 20002 </t>
  </si>
  <si>
    <t xml:space="preserve"> 1423104 </t>
  </si>
  <si>
    <t xml:space="preserve"> 92008 </t>
  </si>
  <si>
    <t xml:space="preserve"> 080136 </t>
  </si>
  <si>
    <t xml:space="preserve"> 080454 </t>
  </si>
  <si>
    <t xml:space="preserve"> 1264080018 </t>
  </si>
  <si>
    <t xml:space="preserve"> 80364 </t>
  </si>
  <si>
    <t xml:space="preserve"> 080354 </t>
  </si>
  <si>
    <t xml:space="preserve"> 832008 </t>
  </si>
  <si>
    <t xml:space="preserve"> 1423757 </t>
  </si>
  <si>
    <t xml:space="preserve"> 822008 </t>
  </si>
  <si>
    <t xml:space="preserve"> 1062008 </t>
  </si>
  <si>
    <t xml:space="preserve"> 080610 </t>
  </si>
  <si>
    <t xml:space="preserve"> 1652008 </t>
  </si>
  <si>
    <t xml:space="preserve"> 1862008 </t>
  </si>
  <si>
    <t xml:space="preserve"> 1852008 </t>
  </si>
  <si>
    <t xml:space="preserve"> 081260 </t>
  </si>
  <si>
    <t xml:space="preserve"> 081369 </t>
  </si>
  <si>
    <t xml:space="preserve"> 1010804975 </t>
  </si>
  <si>
    <t xml:space="preserve"> 1264080068 </t>
  </si>
  <si>
    <t xml:space="preserve"> 2102008 </t>
  </si>
  <si>
    <t xml:space="preserve"> 212</t>
  </si>
  <si>
    <t xml:space="preserve">080941 </t>
  </si>
  <si>
    <t xml:space="preserve"> 081612 </t>
  </si>
  <si>
    <t xml:space="preserve"> 90115281 </t>
  </si>
  <si>
    <t xml:space="preserve"> 223</t>
  </si>
  <si>
    <t xml:space="preserve"> 081210 </t>
  </si>
  <si>
    <t xml:space="preserve"> 1264080128 </t>
  </si>
  <si>
    <t xml:space="preserve"> 1010808326 </t>
  </si>
  <si>
    <t xml:space="preserve"> 82163 </t>
  </si>
  <si>
    <t xml:space="preserve"> 82074 </t>
  </si>
  <si>
    <t xml:space="preserve"> 82253 </t>
  </si>
  <si>
    <t xml:space="preserve"> 080060 </t>
  </si>
  <si>
    <t xml:space="preserve"> 3264080019 </t>
  </si>
  <si>
    <t xml:space="preserve"> 3264080018 </t>
  </si>
  <si>
    <t xml:space="preserve"> 2010003459 </t>
  </si>
  <si>
    <t xml:space="preserve"> 3264080072 </t>
  </si>
  <si>
    <t xml:space="preserve"> 3264080093 </t>
  </si>
  <si>
    <t xml:space="preserve"> 3264080107 </t>
  </si>
  <si>
    <t xml:space="preserve"> 3264080131 </t>
  </si>
  <si>
    <t xml:space="preserve"> 3264080170 </t>
  </si>
  <si>
    <t>018</t>
  </si>
  <si>
    <t>081210</t>
  </si>
  <si>
    <t>023</t>
  </si>
  <si>
    <t>302</t>
  </si>
  <si>
    <t>08216</t>
  </si>
  <si>
    <t>08308</t>
  </si>
  <si>
    <t>087</t>
  </si>
  <si>
    <t>counterparty code</t>
  </si>
  <si>
    <t>account code</t>
  </si>
  <si>
    <t>invoice reference</t>
  </si>
  <si>
    <t>transaction currency</t>
  </si>
  <si>
    <t>transaction amount</t>
  </si>
  <si>
    <t>local currency</t>
  </si>
  <si>
    <t>local amount</t>
  </si>
  <si>
    <t>date of invoice</t>
  </si>
  <si>
    <t>CZK</t>
  </si>
  <si>
    <t>034</t>
  </si>
  <si>
    <t>272</t>
  </si>
  <si>
    <t>029</t>
  </si>
  <si>
    <t>154</t>
  </si>
  <si>
    <t>028</t>
  </si>
  <si>
    <t>086</t>
  </si>
  <si>
    <t>204</t>
  </si>
  <si>
    <t>232</t>
  </si>
  <si>
    <t>264</t>
  </si>
  <si>
    <t>001</t>
  </si>
  <si>
    <t>026</t>
  </si>
  <si>
    <t>044</t>
  </si>
  <si>
    <t>SK</t>
  </si>
  <si>
    <t>EUR</t>
  </si>
  <si>
    <t>USD</t>
  </si>
  <si>
    <t>company code</t>
  </si>
  <si>
    <t>080</t>
  </si>
  <si>
    <t>PLN</t>
  </si>
  <si>
    <t>081</t>
  </si>
  <si>
    <t>262</t>
  </si>
  <si>
    <t>012008</t>
  </si>
  <si>
    <t>234</t>
  </si>
  <si>
    <t>GBP</t>
  </si>
  <si>
    <t>082</t>
  </si>
  <si>
    <t>Celkový součet</t>
  </si>
  <si>
    <t>Celkem z 081</t>
  </si>
  <si>
    <t>Součet z transaction amount</t>
  </si>
  <si>
    <t>Funkce Když - vice kryteryální</t>
  </si>
  <si>
    <t>Funkce Když - jednoduchá</t>
  </si>
  <si>
    <t>Celkem z 034</t>
  </si>
  <si>
    <t>Celkem z 272</t>
  </si>
  <si>
    <t>Celkem z 262</t>
  </si>
  <si>
    <t>Celkem z 154</t>
  </si>
  <si>
    <t>Celkem z 029</t>
  </si>
  <si>
    <t>Celkem z 028</t>
  </si>
  <si>
    <t>Celkem z 086</t>
  </si>
  <si>
    <t>Celkem z 204</t>
  </si>
  <si>
    <t>Celkem z 232</t>
  </si>
  <si>
    <t>Celkem z 264</t>
  </si>
  <si>
    <t>Celkem z 001</t>
  </si>
  <si>
    <t>Celkem z 026</t>
  </si>
  <si>
    <t>Celkem z 044</t>
  </si>
  <si>
    <t>Celkem z 234</t>
  </si>
  <si>
    <t>Celkem z 087</t>
  </si>
  <si>
    <t>Celkem z 023</t>
  </si>
  <si>
    <t>Celkem z 302</t>
  </si>
  <si>
    <t>Celkem z 136</t>
  </si>
  <si>
    <t>Celkem z 310</t>
  </si>
  <si>
    <t>Celkem z 103</t>
  </si>
  <si>
    <t>Celkem z 078</t>
  </si>
  <si>
    <t>Celkem z 019</t>
  </si>
  <si>
    <t>Celkem z 265</t>
  </si>
  <si>
    <t>Celkem z 064</t>
  </si>
  <si>
    <t>Celkem z 018</t>
  </si>
  <si>
    <t>transaction currency - svyhledat</t>
  </si>
  <si>
    <t>Celkem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</si>
</sst>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]_-;\-* #,##0.00\ [$€]_-;_-* &quot;-&quot;??\ [$€]_-;_-@_-"/>
    <numFmt numFmtId="165" formatCode="dd/mm/yy;@"/>
    <numFmt numFmtId="166" formatCode="dd/mm/yyyy;@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65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left"/>
      <protection locked="0"/>
    </xf>
    <xf numFmtId="166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Fill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Border="1" applyAlignment="1" applyProtection="1">
      <alignment horizontal="right"/>
      <protection locked="0"/>
    </xf>
    <xf numFmtId="4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49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49" fontId="0" fillId="33" borderId="0" xfId="0" applyNumberFormat="1" applyFill="1" applyBorder="1" applyAlignment="1" applyProtection="1">
      <alignment horizontal="right"/>
      <protection locked="0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4" fontId="0" fillId="33" borderId="0" xfId="0" applyNumberFormat="1" applyFill="1" applyBorder="1" applyAlignment="1">
      <alignment/>
    </xf>
    <xf numFmtId="14" fontId="0" fillId="33" borderId="0" xfId="0" applyNumberFormat="1" applyFill="1" applyBorder="1" applyAlignment="1">
      <alignment/>
    </xf>
    <xf numFmtId="49" fontId="0" fillId="34" borderId="0" xfId="0" applyNumberFormat="1" applyFill="1" applyAlignment="1" applyProtection="1">
      <alignment horizontal="right"/>
      <protection locked="0"/>
    </xf>
    <xf numFmtId="1" fontId="0" fillId="34" borderId="0" xfId="0" applyNumberFormat="1" applyFill="1" applyAlignment="1" applyProtection="1">
      <alignment horizontal="right"/>
      <protection locked="0"/>
    </xf>
    <xf numFmtId="49" fontId="0" fillId="34" borderId="0" xfId="0" applyNumberFormat="1" applyFill="1" applyAlignment="1" applyProtection="1">
      <alignment horizontal="left"/>
      <protection locked="0"/>
    </xf>
    <xf numFmtId="4" fontId="0" fillId="34" borderId="0" xfId="0" applyNumberFormat="1" applyFill="1" applyAlignment="1">
      <alignment/>
    </xf>
    <xf numFmtId="166" fontId="0" fillId="34" borderId="0" xfId="0" applyNumberFormat="1" applyFill="1" applyAlignment="1" applyProtection="1">
      <alignment horizontal="right"/>
      <protection locked="0"/>
    </xf>
    <xf numFmtId="49" fontId="0" fillId="35" borderId="0" xfId="0" applyNumberFormat="1" applyFill="1" applyBorder="1" applyAlignment="1" applyProtection="1">
      <alignment horizontal="right"/>
      <protection locked="0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right"/>
    </xf>
    <xf numFmtId="4" fontId="0" fillId="35" borderId="0" xfId="0" applyNumberFormat="1" applyFill="1" applyBorder="1" applyAlignment="1">
      <alignment/>
    </xf>
    <xf numFmtId="14" fontId="0" fillId="35" borderId="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14" fontId="0" fillId="34" borderId="0" xfId="0" applyNumberFormat="1" applyFill="1" applyAlignment="1">
      <alignment/>
    </xf>
    <xf numFmtId="49" fontId="0" fillId="33" borderId="0" xfId="0" applyNumberFormat="1" applyFill="1" applyAlignment="1" applyProtection="1">
      <alignment horizontal="right"/>
      <protection locked="0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4" fontId="0" fillId="33" borderId="0" xfId="0" applyNumberFormat="1" applyFill="1" applyAlignment="1">
      <alignment/>
    </xf>
    <xf numFmtId="49" fontId="0" fillId="33" borderId="0" xfId="0" applyNumberFormat="1" applyFill="1" applyAlignment="1" applyProtection="1">
      <alignment horizontal="left"/>
      <protection locked="0"/>
    </xf>
    <xf numFmtId="14" fontId="0" fillId="33" borderId="0" xfId="0" applyNumberFormat="1" applyFill="1" applyAlignment="1">
      <alignment/>
    </xf>
    <xf numFmtId="49" fontId="0" fillId="36" borderId="0" xfId="0" applyNumberFormat="1" applyFill="1" applyBorder="1" applyAlignment="1" applyProtection="1">
      <alignment horizontal="right"/>
      <protection locked="0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4" fontId="0" fillId="36" borderId="0" xfId="0" applyNumberFormat="1" applyFill="1" applyBorder="1" applyAlignment="1">
      <alignment/>
    </xf>
    <xf numFmtId="14" fontId="0" fillId="36" borderId="0" xfId="0" applyNumberFormat="1" applyFill="1" applyAlignment="1">
      <alignment/>
    </xf>
    <xf numFmtId="49" fontId="0" fillId="37" borderId="0" xfId="0" applyNumberFormat="1" applyFill="1" applyAlignment="1" applyProtection="1">
      <alignment horizontal="right"/>
      <protection locked="0"/>
    </xf>
    <xf numFmtId="0" fontId="0" fillId="37" borderId="0" xfId="0" applyFill="1" applyAlignment="1">
      <alignment/>
    </xf>
    <xf numFmtId="4" fontId="0" fillId="37" borderId="0" xfId="0" applyNumberFormat="1" applyFill="1" applyAlignment="1">
      <alignment/>
    </xf>
    <xf numFmtId="14" fontId="0" fillId="37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3" fillId="34" borderId="0" xfId="0" applyNumberFormat="1" applyFont="1" applyFill="1" applyAlignment="1" applyProtection="1">
      <alignment horizontal="right"/>
      <protection locked="0"/>
    </xf>
    <xf numFmtId="49" fontId="3" fillId="33" borderId="0" xfId="0" applyNumberFormat="1" applyFont="1" applyFill="1" applyAlignment="1" applyProtection="1">
      <alignment horizontal="right"/>
      <protection locked="0"/>
    </xf>
    <xf numFmtId="49" fontId="3" fillId="36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49" fontId="3" fillId="37" borderId="0" xfId="0" applyNumberFormat="1" applyFont="1" applyFill="1" applyAlignment="1" applyProtection="1">
      <alignment horizontal="right"/>
      <protection locked="0"/>
    </xf>
    <xf numFmtId="49" fontId="3" fillId="0" borderId="0" xfId="0" applyNumberFormat="1" applyFont="1" applyBorder="1" applyAlignment="1" applyProtection="1">
      <alignment horizontal="right"/>
      <protection locked="0"/>
    </xf>
    <xf numFmtId="49" fontId="3" fillId="33" borderId="0" xfId="0" applyNumberFormat="1" applyFont="1" applyFill="1" applyBorder="1" applyAlignment="1" applyProtection="1">
      <alignment horizontal="right"/>
      <protection locked="0"/>
    </xf>
    <xf numFmtId="49" fontId="3" fillId="35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9" fontId="0" fillId="0" borderId="0" xfId="0" applyNumberFormat="1" applyFill="1" applyAlignment="1" applyProtection="1">
      <alignment horizontal="right"/>
      <protection locked="0"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" fontId="0" fillId="0" borderId="0" xfId="0" applyNumberFormat="1" applyFill="1" applyAlignment="1" applyProtection="1">
      <alignment horizontal="right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166" fontId="0" fillId="0" borderId="0" xfId="0" applyNumberFormat="1" applyFill="1" applyAlignment="1" applyProtection="1">
      <alignment horizontal="right"/>
      <protection locked="0"/>
    </xf>
    <xf numFmtId="1" fontId="0" fillId="0" borderId="0" xfId="0" applyNumberFormat="1" applyFill="1" applyAlignment="1">
      <alignment horizontal="right"/>
    </xf>
    <xf numFmtId="4" fontId="0" fillId="0" borderId="0" xfId="0" applyNumberFormat="1" applyFont="1" applyFill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numFmt numFmtId="4" formatCode="#,##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447" sheet="GfK cumulative 3Q 2008"/>
  </cacheSource>
  <cacheFields count="9">
    <cacheField name="company code">
      <sharedItems containsMixedTypes="0" count="3">
        <s v="080"/>
        <s v="081"/>
        <s v="082"/>
      </sharedItems>
    </cacheField>
    <cacheField name="counterparty code">
      <sharedItems containsMixedTypes="1" containsNumber="1" containsInteger="1"/>
    </cacheField>
    <cacheField name="account code">
      <sharedItems containsSemiMixedTypes="0" containsString="0" containsMixedTypes="0" containsNumber="1" containsInteger="1"/>
    </cacheField>
    <cacheField name="invoice reference">
      <sharedItems containsMixedTypes="1" containsNumber="1" containsInteger="1" count="368">
        <n v="80080341"/>
        <n v="80080418"/>
        <n v="80080419"/>
        <n v="80080503"/>
        <n v="80080496"/>
        <n v="80080527"/>
        <n v="80080520"/>
        <n v="80080619"/>
        <n v="80080620"/>
        <n v="80080621"/>
        <n v="80080624"/>
        <n v="80080628"/>
        <n v="80080625"/>
        <n v="80080632"/>
        <n v="80080640"/>
        <n v="80080626"/>
        <n v="80080676"/>
        <n v="80080675"/>
        <n v="80080686"/>
        <n v="80080687"/>
        <n v="80080684"/>
        <n v="80080683"/>
        <n v="80080694"/>
        <n v="80080681"/>
        <n v="80080682"/>
        <n v="80080695"/>
        <n v="80080696"/>
        <n v="80080697"/>
        <n v="80080705"/>
        <n v="80080706"/>
        <n v="80080702"/>
        <n v="80080707"/>
        <s v="012008"/>
        <n v="80080622"/>
        <n v="80080623"/>
        <n v="154080503"/>
        <n v="154080611"/>
        <n v="82040"/>
        <n v="82048"/>
        <n v="82163"/>
        <n v="82074"/>
        <n v="82253"/>
        <n v="8078"/>
        <n v="1010808406"/>
        <n v="1010808407"/>
        <n v="1010808372"/>
        <n v="1010808371"/>
        <n v="1010808326"/>
        <n v="1010808518"/>
        <n v="1010808669"/>
        <n v="1010808710"/>
        <n v="2142008"/>
        <n v="3192008"/>
        <n v="3202008"/>
        <s v="081210"/>
        <n v="1264080128"/>
        <n v="9143"/>
        <n v="465025"/>
        <n v="3264080131"/>
        <n v="3264080170"/>
        <s v="08216"/>
        <s v="08308"/>
        <n v="80080034"/>
        <n v="80080077"/>
        <n v="80080080"/>
        <n v="80080087"/>
        <n v="80080088"/>
        <n v="80080089"/>
        <n v="80080090"/>
        <n v="80080091"/>
        <n v="80080130"/>
        <n v="80080131"/>
        <n v="80080142"/>
        <n v="80080144"/>
        <n v="80080151"/>
        <n v="80080152"/>
        <n v="80080243"/>
        <n v="80080244"/>
        <n v="80080252"/>
        <n v="80080257"/>
        <n v="80080255"/>
        <n v="80080303"/>
        <n v="80080312"/>
        <n v="80080328"/>
        <n v="80080329"/>
        <n v="80080330"/>
        <n v="80080331"/>
        <n v="80080332"/>
        <n v="80080333"/>
        <n v="80080334"/>
        <n v="80080400"/>
        <n v="80080401"/>
        <n v="80080412"/>
        <n v="80080415"/>
        <n v="80080489"/>
        <n v="80080490"/>
        <n v="80080491"/>
        <n v="80080528"/>
        <n v="80080529"/>
        <n v="80080533"/>
        <n v="80080581"/>
        <n v="80080594"/>
        <n v="80080595"/>
        <n v="80080596"/>
        <n v="80080597"/>
        <n v="80080598"/>
        <n v="80080001"/>
        <n v="80080002"/>
        <n v="80080003"/>
        <n v="80080004"/>
        <n v="80080005"/>
        <n v="80080011"/>
        <n v="80080017"/>
        <n v="80080018"/>
        <n v="80080019"/>
        <n v="80080020"/>
        <n v="80080021"/>
        <n v="80080022"/>
        <n v="80080023"/>
        <n v="80080024"/>
        <n v="80080006"/>
        <n v="80080043"/>
        <n v="80080044"/>
        <n v="80080045"/>
        <n v="80080046"/>
        <n v="80080042"/>
        <n v="80080063"/>
        <n v="80080064"/>
        <n v="80080095"/>
        <n v="80080084"/>
        <n v="80080085"/>
        <n v="80080086"/>
        <n v="80080092"/>
        <n v="80080103"/>
        <n v="80080117"/>
        <n v="80080118"/>
        <n v="80080119"/>
        <n v="80080122"/>
        <n v="80080127"/>
        <n v="80080153"/>
        <n v="80080154"/>
        <n v="80080155"/>
        <n v="80080156"/>
        <n v="80080157"/>
        <n v="80080179"/>
        <n v="80080189"/>
        <n v="80080190"/>
        <n v="80080191"/>
        <n v="80080192"/>
        <n v="80080193"/>
        <n v="80080194"/>
        <n v="80080195"/>
        <n v="80080196"/>
        <n v="80080197"/>
        <n v="80080198"/>
        <n v="80080199"/>
        <n v="80080245"/>
        <n v="80080246"/>
        <n v="80080247"/>
        <n v="80080248"/>
        <n v="80080250"/>
        <n v="80080251"/>
        <n v="80080253"/>
        <n v="80080258"/>
        <n v="80080254"/>
        <n v="80080256"/>
        <n v="80080264"/>
        <n v="80080268"/>
        <n v="80080269"/>
        <n v="80080271"/>
        <n v="80080272"/>
        <n v="80080297"/>
        <n v="80080324"/>
        <n v="80080325"/>
        <n v="80080326"/>
        <n v="80080327"/>
        <n v="80080335"/>
        <n v="80080336"/>
        <n v="80080337"/>
        <n v="80080338"/>
        <n v="80080339"/>
        <n v="80080340"/>
        <n v="80080342"/>
        <n v="80080343"/>
        <n v="80080344"/>
        <n v="80080368"/>
        <n v="80080369"/>
        <n v="80080377"/>
        <n v="80080384"/>
        <n v="80080392"/>
        <n v="80080423"/>
        <n v="80080395"/>
        <n v="80080396"/>
        <n v="80080402"/>
        <n v="80080405"/>
        <n v="80080406"/>
        <n v="80080407"/>
        <n v="80080408"/>
        <n v="80080409"/>
        <n v="80080413"/>
        <n v="80080414"/>
        <n v="80080417"/>
        <n v="80080420"/>
        <n v="80080421"/>
        <n v="80080422"/>
        <n v="80080507"/>
        <n v="80080509"/>
        <n v="80080510"/>
        <n v="80080511"/>
        <n v="80080512"/>
        <n v="80080513"/>
        <n v="80080514"/>
        <n v="80080515"/>
        <n v="80080516"/>
        <n v="80080482"/>
        <n v="80080484"/>
        <n v="80080485"/>
        <n v="80080486"/>
        <n v="80080487"/>
        <n v="80080488"/>
        <n v="80080492"/>
        <n v="80080493"/>
        <n v="80080494"/>
        <n v="80080495"/>
        <n v="80080521"/>
        <n v="80080522"/>
        <n v="80080523"/>
        <n v="80080534"/>
        <n v="80080535"/>
        <n v="80080537"/>
        <n v="80080592"/>
        <n v="80080593"/>
        <n v="80080582"/>
        <n v="80080583"/>
        <n v="80080585"/>
        <n v="80080599"/>
        <n v="80080600"/>
        <n v="80080604"/>
        <s v="08210"/>
        <s v="08312"/>
        <n v="80080108"/>
        <n v="80080120"/>
        <s v=" 1010800043 "/>
        <s v=" 1010800194 "/>
        <s v=" 1010800107 "/>
        <s v=" 1010800854 "/>
        <s v=" 1010800912 "/>
        <s v=" 1010801896 "/>
        <s v=" 1010802920 "/>
        <s v=" 1010804042 "/>
        <s v=" 1010803856 "/>
        <s v=" 1010805022 "/>
        <s v=" 1010804795 "/>
        <s v=" 1010806543 "/>
        <s v=" 1010807690 "/>
        <s v=" 1010808518 "/>
        <s v=" 080064 "/>
        <s v=" 080224 "/>
        <s v=" 080425 "/>
        <s v=" 080421 "/>
        <s v=" 080420 "/>
        <s v=" 80767 "/>
        <s v=" 080764 "/>
        <s v=" 081037 "/>
        <s v=" 081034 "/>
        <s v=" 081232 "/>
        <s v=" 081235 "/>
        <s v=" 081585 "/>
        <s v=" 081582 "/>
        <s v=" 081798 "/>
        <s v=" 81795 "/>
        <s v=" 82040 "/>
        <s v=" 82048 "/>
        <n v="154080328"/>
        <s v=" 1010800149 "/>
        <s v=" 1010800278 "/>
        <s v=" 1010800279 "/>
        <s v=" 1010800914 "/>
        <s v=" 1010800913 "/>
        <s v=" 1010801171 "/>
        <s v=" 1010801149 "/>
        <s v=" 1010801748 "/>
        <s v=" 1010801747 "/>
        <s v=" 1010801746 "/>
        <s v=" 1010802061 "/>
        <s v=" 1010803104 "/>
        <s v=" 1010802801 "/>
        <s v=" 1010803079 "/>
        <s v=" 1010802877 "/>
        <s v=" 1010802800 "/>
        <s v=" 1010804246 "/>
        <s v=" 1010803857 "/>
        <s v=" 1010804298 "/>
        <s v=" 1010803858 "/>
        <s v=" 1010804849 "/>
        <s v=" 1010804796 "/>
        <s v=" 1010804797 "/>
        <s v=" 1010805236 "/>
        <s v=" 1010806824 "/>
        <s v=" 1010806363 "/>
        <s v=" 1010806364 "/>
        <s v=" 1010806365 "/>
        <s v=" 1010807506 "/>
        <s v=" 1010807507 "/>
        <s v=" 1010807508 "/>
        <s v=" 1010807691 "/>
        <s v=" 1010808406 "/>
        <s v=" 1010808407 "/>
        <s v=" 1010808372 "/>
        <s v=" 1010808371 "/>
        <s v=" 1010808669 "/>
        <s v=" 1010808710 "/>
        <s v=" 1423714 "/>
        <s v=" 980 "/>
        <s v=" 009143 "/>
        <s v=" 52640800"/>
        <s v=" 465025 "/>
        <s v=" 20002 "/>
        <s v=" 1423104 "/>
        <s v=" 92008 "/>
        <s v=" 080136 "/>
        <s v=" 080454 "/>
        <n v="402008"/>
        <s v=" 1264080018 "/>
        <s v=" 80364 "/>
        <s v=" 080354 "/>
        <n v="562008"/>
        <n v="552008"/>
        <s v=" 832008 "/>
        <s v=" 1423757 "/>
        <s v=" 822008 "/>
        <s v=" 1062008 "/>
        <s v=" 080610 "/>
        <n v="816704"/>
        <n v="1712008"/>
        <s v=" 1652008 "/>
        <s v=" 1862008 "/>
        <s v=" 1852008 "/>
        <s v=" 081260 "/>
        <s v=" 081369 "/>
        <s v=" 1010804975 "/>
        <n v="1052008"/>
        <s v=" 1264080068 "/>
        <n v="2062008"/>
        <s v=" 2102008 "/>
        <n v="2082008"/>
        <s v=" 212"/>
        <s v="080941 "/>
        <s v=" 081612 "/>
        <s v=" 90115281 "/>
        <s v=" 223"/>
        <s v=" 1264080128 "/>
        <s v=" 1010808326 "/>
        <n v="214200"/>
        <s v=" 081210 "/>
        <s v=" 82163 "/>
        <s v=" 82074 "/>
        <s v=" 82253 "/>
        <s v=" 080060 "/>
        <s v=" 3264080019 "/>
        <s v=" 3264080018 "/>
        <s v=" 2010003459 "/>
        <s v=" 3264080072 "/>
        <s v=" 3264080093 "/>
        <s v=" 3264080107 "/>
        <s v=" 3264080131 "/>
        <s v=" 3264080170 "/>
        <n v="8092"/>
      </sharedItems>
    </cacheField>
    <cacheField name="transaction currency">
      <sharedItems containsMixedTypes="0" count="6">
        <s v="EUR"/>
        <s v="CZK"/>
        <s v="USD"/>
        <s v="SK"/>
        <s v="PLN"/>
        <s v="GBP"/>
      </sharedItems>
    </cacheField>
    <cacheField name="transaction amount">
      <sharedItems containsSemiMixedTypes="0" containsString="0" containsMixedTypes="0" containsNumber="1"/>
    </cacheField>
    <cacheField name="local currency">
      <sharedItems containsMixedTypes="0" count="1">
        <s v="CZK"/>
      </sharedItems>
    </cacheField>
    <cacheField name="local amount">
      <sharedItems containsSemiMixedTypes="0" containsString="0" containsMixedTypes="0" containsNumber="1"/>
    </cacheField>
    <cacheField name="date of invoice">
      <sharedItems containsSemiMixedTypes="0" containsNonDate="0" containsDate="1" containsString="0"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 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2" firstHeaderRow="2" firstDataRow="2" firstDataCol="2"/>
  <pivotFields count="9">
    <pivotField axis="axisRow" compact="0" outline="0" subtotalTop="0" showAll="0" defaultSubtotal="0">
      <items count="3">
        <item x="0"/>
        <item x="1"/>
        <item x="2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1"/>
        <item x="0"/>
        <item x="5"/>
        <item x="4"/>
        <item x="3"/>
        <item x="2"/>
        <item t="default"/>
      </items>
    </pivotField>
    <pivotField dataField="1" compact="0" outline="0" subtotalTop="0" showAll="0" numFmtId="4"/>
    <pivotField compact="0" outline="0" subtotalTop="0" showAll="0"/>
    <pivotField compact="0" outline="0" subtotalTop="0" showAll="0" numFmtId="4"/>
    <pivotField compact="0" outline="0" subtotalTop="0" showAll="0"/>
  </pivotFields>
  <rowFields count="2">
    <field x="0"/>
    <field x="4"/>
  </rowFields>
  <rowItems count="8">
    <i>
      <x/>
      <x/>
    </i>
    <i r="1">
      <x v="1"/>
    </i>
    <i r="1">
      <x v="3"/>
    </i>
    <i r="1">
      <x v="4"/>
    </i>
    <i r="1">
      <x v="5"/>
    </i>
    <i>
      <x v="1"/>
      <x v="2"/>
    </i>
    <i>
      <x v="2"/>
      <x v="2"/>
    </i>
    <i t="grand">
      <x/>
    </i>
  </rowItems>
  <colItems count="1">
    <i/>
  </colItems>
  <dataFields count="1">
    <dataField name="Součet z transaction amount" fld="5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7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9.140625" style="0" customWidth="1"/>
    <col min="2" max="2" width="12.8515625" style="0" customWidth="1"/>
    <col min="3" max="3" width="9.140625" style="0" customWidth="1"/>
    <col min="4" max="4" width="11.57421875" style="0" customWidth="1"/>
    <col min="5" max="5" width="12.8515625" style="0" customWidth="1"/>
    <col min="6" max="6" width="13.57421875" style="0" customWidth="1"/>
    <col min="8" max="8" width="15.140625" style="0" customWidth="1"/>
    <col min="9" max="9" width="10.8515625" style="0" customWidth="1"/>
    <col min="10" max="10" width="15.421875" style="0" customWidth="1"/>
    <col min="11" max="11" width="14.421875" style="0" customWidth="1"/>
  </cols>
  <sheetData>
    <row r="1" spans="1:11" ht="44.25" customHeight="1" thickBot="1">
      <c r="A1" s="1" t="s">
        <v>154</v>
      </c>
      <c r="B1" s="1" t="s">
        <v>130</v>
      </c>
      <c r="C1" s="2" t="s">
        <v>131</v>
      </c>
      <c r="D1" s="1" t="s">
        <v>132</v>
      </c>
      <c r="E1" s="1" t="s">
        <v>133</v>
      </c>
      <c r="F1" s="3" t="s">
        <v>134</v>
      </c>
      <c r="G1" s="1" t="s">
        <v>135</v>
      </c>
      <c r="H1" s="3" t="s">
        <v>136</v>
      </c>
      <c r="I1" s="4" t="s">
        <v>137</v>
      </c>
      <c r="J1" s="4" t="s">
        <v>166</v>
      </c>
      <c r="K1" s="4" t="s">
        <v>167</v>
      </c>
    </row>
    <row r="2" spans="1:11" ht="13.5" thickTop="1">
      <c r="A2" s="5" t="s">
        <v>155</v>
      </c>
      <c r="B2" s="5" t="s">
        <v>139</v>
      </c>
      <c r="C2">
        <v>1220050</v>
      </c>
      <c r="D2">
        <v>80080341</v>
      </c>
      <c r="E2" t="s">
        <v>152</v>
      </c>
      <c r="F2" s="6">
        <v>1550</v>
      </c>
      <c r="G2" t="s">
        <v>138</v>
      </c>
      <c r="H2" s="6">
        <v>41261</v>
      </c>
      <c r="I2" s="7">
        <v>39602</v>
      </c>
      <c r="J2" t="str">
        <f>IF(H2&lt;=50000,"Mimo",IF(AND(H2&gt;=50001,H2&lt;99999),"V toleranci","OK"))</f>
        <v>Mimo</v>
      </c>
      <c r="K2" t="str">
        <f aca="true" t="shared" si="0" ref="K2:K65">IF(H2&lt;=50000,"Mimo","OK")</f>
        <v>Mimo</v>
      </c>
    </row>
    <row r="3" spans="1:11" ht="12.75">
      <c r="A3" s="5" t="s">
        <v>155</v>
      </c>
      <c r="B3" s="5" t="s">
        <v>139</v>
      </c>
      <c r="C3">
        <v>1220050</v>
      </c>
      <c r="D3">
        <v>80080418</v>
      </c>
      <c r="E3" t="s">
        <v>152</v>
      </c>
      <c r="F3" s="6">
        <v>1175</v>
      </c>
      <c r="G3" t="s">
        <v>138</v>
      </c>
      <c r="H3" s="6">
        <v>31278.5</v>
      </c>
      <c r="I3" s="7">
        <v>39612</v>
      </c>
      <c r="J3" t="str">
        <f aca="true" t="shared" si="1" ref="J3:J65">IF(H3&lt;=50000,"Mimo",IF(AND(H3&gt;50001,H3&lt;99999),"V toleranci",IF(H3&gt;=100000,"OK")))</f>
        <v>Mimo</v>
      </c>
      <c r="K3" t="str">
        <f t="shared" si="0"/>
        <v>Mimo</v>
      </c>
    </row>
    <row r="4" spans="1:11" ht="12.75">
      <c r="A4" s="5" t="s">
        <v>155</v>
      </c>
      <c r="B4" s="5" t="s">
        <v>139</v>
      </c>
      <c r="C4">
        <v>1220050</v>
      </c>
      <c r="D4">
        <v>80080419</v>
      </c>
      <c r="E4" t="s">
        <v>152</v>
      </c>
      <c r="F4" s="6">
        <v>1500</v>
      </c>
      <c r="G4" t="s">
        <v>138</v>
      </c>
      <c r="H4" s="6">
        <v>39930</v>
      </c>
      <c r="I4" s="7">
        <v>39612</v>
      </c>
      <c r="J4" t="str">
        <f t="shared" si="1"/>
        <v>Mimo</v>
      </c>
      <c r="K4" t="str">
        <f t="shared" si="0"/>
        <v>Mimo</v>
      </c>
    </row>
    <row r="5" spans="1:11" ht="12.75">
      <c r="A5" s="5" t="s">
        <v>155</v>
      </c>
      <c r="B5" s="5" t="s">
        <v>140</v>
      </c>
      <c r="C5">
        <v>1220050</v>
      </c>
      <c r="D5">
        <v>80080503</v>
      </c>
      <c r="E5" t="s">
        <v>152</v>
      </c>
      <c r="F5" s="6">
        <v>5655</v>
      </c>
      <c r="G5" t="s">
        <v>138</v>
      </c>
      <c r="H5" s="6">
        <v>135126.23</v>
      </c>
      <c r="I5" s="7">
        <v>39638</v>
      </c>
      <c r="J5" t="str">
        <f t="shared" si="1"/>
        <v>OK</v>
      </c>
      <c r="K5" t="str">
        <f t="shared" si="0"/>
        <v>OK</v>
      </c>
    </row>
    <row r="6" spans="1:11" ht="12.75">
      <c r="A6" s="5" t="s">
        <v>155</v>
      </c>
      <c r="B6" s="5" t="s">
        <v>158</v>
      </c>
      <c r="C6">
        <v>1220050</v>
      </c>
      <c r="D6">
        <v>80080496</v>
      </c>
      <c r="E6" t="s">
        <v>152</v>
      </c>
      <c r="F6" s="6">
        <v>790</v>
      </c>
      <c r="G6" t="s">
        <v>138</v>
      </c>
      <c r="H6" s="6">
        <v>18877.05</v>
      </c>
      <c r="I6" s="7">
        <v>39643</v>
      </c>
      <c r="J6" t="str">
        <f t="shared" si="1"/>
        <v>Mimo</v>
      </c>
      <c r="K6" t="str">
        <f t="shared" si="0"/>
        <v>Mimo</v>
      </c>
    </row>
    <row r="7" spans="1:11" ht="12.75">
      <c r="A7" s="5" t="s">
        <v>155</v>
      </c>
      <c r="B7" s="5" t="s">
        <v>142</v>
      </c>
      <c r="C7">
        <v>1220050</v>
      </c>
      <c r="D7">
        <v>80080527</v>
      </c>
      <c r="E7" t="s">
        <v>138</v>
      </c>
      <c r="F7" s="6">
        <v>416500</v>
      </c>
      <c r="G7" t="s">
        <v>138</v>
      </c>
      <c r="H7" s="6">
        <v>416500</v>
      </c>
      <c r="I7" s="7">
        <v>39644</v>
      </c>
      <c r="J7" t="str">
        <f t="shared" si="1"/>
        <v>OK</v>
      </c>
      <c r="K7" t="str">
        <f t="shared" si="0"/>
        <v>OK</v>
      </c>
    </row>
    <row r="8" spans="1:11" ht="12.75">
      <c r="A8" s="5" t="s">
        <v>155</v>
      </c>
      <c r="B8" s="5" t="s">
        <v>141</v>
      </c>
      <c r="C8">
        <v>1220050</v>
      </c>
      <c r="D8">
        <v>80080520</v>
      </c>
      <c r="E8" t="s">
        <v>152</v>
      </c>
      <c r="F8" s="6">
        <v>12480</v>
      </c>
      <c r="G8" t="s">
        <v>138</v>
      </c>
      <c r="H8" s="6">
        <v>298209.6</v>
      </c>
      <c r="I8" s="7">
        <v>39644</v>
      </c>
      <c r="J8" t="str">
        <f t="shared" si="1"/>
        <v>OK</v>
      </c>
      <c r="K8" t="str">
        <f t="shared" si="0"/>
        <v>OK</v>
      </c>
    </row>
    <row r="9" spans="1:11" ht="12.75">
      <c r="A9" s="5" t="s">
        <v>155</v>
      </c>
      <c r="B9">
        <v>154</v>
      </c>
      <c r="C9">
        <v>4002050</v>
      </c>
      <c r="D9" s="16">
        <v>80080257</v>
      </c>
      <c r="E9" t="s">
        <v>138</v>
      </c>
      <c r="F9" s="6">
        <v>50000</v>
      </c>
      <c r="G9" t="s">
        <v>138</v>
      </c>
      <c r="H9" s="6">
        <v>50000</v>
      </c>
      <c r="I9" s="7">
        <v>39573</v>
      </c>
      <c r="J9" t="str">
        <f t="shared" si="1"/>
        <v>Mimo</v>
      </c>
      <c r="K9" t="str">
        <f t="shared" si="0"/>
        <v>Mimo</v>
      </c>
    </row>
    <row r="10" spans="1:11" ht="12.75">
      <c r="A10" s="5" t="s">
        <v>155</v>
      </c>
      <c r="B10">
        <v>154</v>
      </c>
      <c r="C10">
        <v>4002050</v>
      </c>
      <c r="D10" s="16">
        <v>80080686</v>
      </c>
      <c r="E10" t="s">
        <v>138</v>
      </c>
      <c r="F10" s="6">
        <v>50000</v>
      </c>
      <c r="G10" t="s">
        <v>138</v>
      </c>
      <c r="H10" s="6">
        <v>50000</v>
      </c>
      <c r="I10" s="7">
        <v>39696</v>
      </c>
      <c r="J10" t="str">
        <f t="shared" si="1"/>
        <v>Mimo</v>
      </c>
      <c r="K10" t="str">
        <f t="shared" si="0"/>
        <v>Mimo</v>
      </c>
    </row>
    <row r="11" spans="1:11" ht="12.75">
      <c r="A11" s="19" t="s">
        <v>155</v>
      </c>
      <c r="B11" s="19" t="s">
        <v>148</v>
      </c>
      <c r="C11" s="17">
        <v>4010250</v>
      </c>
      <c r="D11" s="13" t="s">
        <v>49</v>
      </c>
      <c r="E11" s="17" t="s">
        <v>152</v>
      </c>
      <c r="F11" s="20">
        <v>1881</v>
      </c>
      <c r="G11" s="17" t="s">
        <v>138</v>
      </c>
      <c r="H11" s="20">
        <v>50072.22</v>
      </c>
      <c r="I11" s="21">
        <v>39524</v>
      </c>
      <c r="J11" t="str">
        <f t="shared" si="1"/>
        <v>V toleranci</v>
      </c>
      <c r="K11" t="str">
        <f t="shared" si="0"/>
        <v>OK</v>
      </c>
    </row>
    <row r="12" spans="1:11" ht="12.75">
      <c r="A12" s="5" t="s">
        <v>155</v>
      </c>
      <c r="B12" s="5" t="s">
        <v>145</v>
      </c>
      <c r="C12">
        <v>1220050</v>
      </c>
      <c r="D12">
        <v>80080624</v>
      </c>
      <c r="E12" t="s">
        <v>152</v>
      </c>
      <c r="F12" s="6">
        <v>500</v>
      </c>
      <c r="G12" t="s">
        <v>138</v>
      </c>
      <c r="H12" s="6">
        <v>11947.5</v>
      </c>
      <c r="I12" s="7">
        <v>39673</v>
      </c>
      <c r="J12" t="str">
        <f t="shared" si="1"/>
        <v>Mimo</v>
      </c>
      <c r="K12" t="str">
        <f t="shared" si="0"/>
        <v>Mimo</v>
      </c>
    </row>
    <row r="13" spans="1:11" ht="12.75">
      <c r="A13" s="5" t="s">
        <v>155</v>
      </c>
      <c r="B13" s="5" t="s">
        <v>146</v>
      </c>
      <c r="C13">
        <v>1220050</v>
      </c>
      <c r="D13">
        <v>80080628</v>
      </c>
      <c r="E13" t="s">
        <v>153</v>
      </c>
      <c r="F13" s="6">
        <v>300</v>
      </c>
      <c r="G13" t="s">
        <v>138</v>
      </c>
      <c r="H13" s="6">
        <v>4547.1</v>
      </c>
      <c r="I13" s="7">
        <v>39674</v>
      </c>
      <c r="J13" t="str">
        <f t="shared" si="1"/>
        <v>Mimo</v>
      </c>
      <c r="K13" t="str">
        <f t="shared" si="0"/>
        <v>Mimo</v>
      </c>
    </row>
    <row r="14" spans="1:11" ht="12.75">
      <c r="A14" s="19" t="s">
        <v>155</v>
      </c>
      <c r="B14" s="19" t="s">
        <v>129</v>
      </c>
      <c r="C14" s="17">
        <v>4010250</v>
      </c>
      <c r="D14" s="13">
        <v>3192008</v>
      </c>
      <c r="E14" s="17" t="s">
        <v>152</v>
      </c>
      <c r="F14" s="20">
        <v>2105</v>
      </c>
      <c r="G14" s="17" t="s">
        <v>138</v>
      </c>
      <c r="H14" s="20">
        <v>50298.97</v>
      </c>
      <c r="I14" s="21">
        <v>39708</v>
      </c>
      <c r="J14" t="str">
        <f t="shared" si="1"/>
        <v>V toleranci</v>
      </c>
      <c r="K14" t="str">
        <f t="shared" si="0"/>
        <v>OK</v>
      </c>
    </row>
    <row r="15" spans="1:11" ht="12.75">
      <c r="A15" s="19" t="s">
        <v>155</v>
      </c>
      <c r="B15" s="19" t="s">
        <v>148</v>
      </c>
      <c r="C15" s="17">
        <v>4010250</v>
      </c>
      <c r="D15" s="13" t="s">
        <v>44</v>
      </c>
      <c r="E15" s="17" t="s">
        <v>152</v>
      </c>
      <c r="F15" s="20">
        <v>1939</v>
      </c>
      <c r="G15" s="17" t="s">
        <v>138</v>
      </c>
      <c r="H15" s="20">
        <v>51616.18</v>
      </c>
      <c r="I15" s="21">
        <v>39497</v>
      </c>
      <c r="J15" t="str">
        <f t="shared" si="1"/>
        <v>V toleranci</v>
      </c>
      <c r="K15" t="str">
        <f t="shared" si="0"/>
        <v>OK</v>
      </c>
    </row>
    <row r="16" spans="1:11" ht="12.75">
      <c r="A16" s="5" t="s">
        <v>155</v>
      </c>
      <c r="B16" s="5" t="s">
        <v>142</v>
      </c>
      <c r="C16">
        <v>1220050</v>
      </c>
      <c r="D16">
        <v>80080640</v>
      </c>
      <c r="E16" t="s">
        <v>138</v>
      </c>
      <c r="F16" s="6">
        <v>7343</v>
      </c>
      <c r="G16" t="s">
        <v>138</v>
      </c>
      <c r="H16" s="6">
        <v>7343</v>
      </c>
      <c r="I16" s="7">
        <v>39675</v>
      </c>
      <c r="J16" t="str">
        <f t="shared" si="1"/>
        <v>Mimo</v>
      </c>
      <c r="K16" t="str">
        <f t="shared" si="0"/>
        <v>Mimo</v>
      </c>
    </row>
    <row r="17" spans="1:11" ht="12.75">
      <c r="A17" s="5" t="s">
        <v>155</v>
      </c>
      <c r="B17" s="5" t="s">
        <v>143</v>
      </c>
      <c r="C17">
        <v>1220050</v>
      </c>
      <c r="D17">
        <v>80080626</v>
      </c>
      <c r="E17" t="s">
        <v>152</v>
      </c>
      <c r="F17" s="6">
        <v>16060</v>
      </c>
      <c r="G17" t="s">
        <v>138</v>
      </c>
      <c r="H17" s="6">
        <v>383753.7</v>
      </c>
      <c r="I17" s="7">
        <v>39675</v>
      </c>
      <c r="J17" t="str">
        <f t="shared" si="1"/>
        <v>OK</v>
      </c>
      <c r="K17" t="str">
        <f t="shared" si="0"/>
        <v>OK</v>
      </c>
    </row>
    <row r="18" spans="1:11" ht="12.75">
      <c r="A18" s="5" t="s">
        <v>155</v>
      </c>
      <c r="B18" s="5" t="s">
        <v>148</v>
      </c>
      <c r="C18">
        <v>1220050</v>
      </c>
      <c r="D18">
        <v>80080676</v>
      </c>
      <c r="E18" t="s">
        <v>152</v>
      </c>
      <c r="F18" s="6">
        <v>5500</v>
      </c>
      <c r="G18" t="s">
        <v>138</v>
      </c>
      <c r="H18" s="6">
        <v>131422.5</v>
      </c>
      <c r="I18" s="7">
        <v>39692</v>
      </c>
      <c r="J18" t="str">
        <f t="shared" si="1"/>
        <v>OK</v>
      </c>
      <c r="K18" t="str">
        <f t="shared" si="0"/>
        <v>OK</v>
      </c>
    </row>
    <row r="19" spans="1:11" ht="12.75">
      <c r="A19" s="5" t="s">
        <v>155</v>
      </c>
      <c r="B19" s="5" t="s">
        <v>143</v>
      </c>
      <c r="C19">
        <v>1220050</v>
      </c>
      <c r="D19">
        <v>80080675</v>
      </c>
      <c r="E19" t="s">
        <v>152</v>
      </c>
      <c r="F19" s="6">
        <v>15458</v>
      </c>
      <c r="G19" t="s">
        <v>138</v>
      </c>
      <c r="H19" s="6">
        <v>369368.91</v>
      </c>
      <c r="I19" s="7">
        <v>39694</v>
      </c>
      <c r="J19" t="str">
        <f t="shared" si="1"/>
        <v>OK</v>
      </c>
      <c r="K19" t="str">
        <f t="shared" si="0"/>
        <v>OK</v>
      </c>
    </row>
    <row r="20" spans="1:11" ht="12.75">
      <c r="A20" s="5" t="s">
        <v>155</v>
      </c>
      <c r="B20" s="5" t="s">
        <v>148</v>
      </c>
      <c r="C20" s="12">
        <v>2464050</v>
      </c>
      <c r="D20" s="13">
        <v>8078</v>
      </c>
      <c r="E20" t="s">
        <v>152</v>
      </c>
      <c r="F20" s="6">
        <v>2000</v>
      </c>
      <c r="G20" t="s">
        <v>138</v>
      </c>
      <c r="H20" s="6">
        <v>53240</v>
      </c>
      <c r="I20" s="7">
        <v>39538</v>
      </c>
      <c r="J20" t="str">
        <f t="shared" si="1"/>
        <v>V toleranci</v>
      </c>
      <c r="K20" t="str">
        <f t="shared" si="0"/>
        <v>OK</v>
      </c>
    </row>
    <row r="21" spans="1:11" ht="12.75">
      <c r="A21" s="5" t="s">
        <v>155</v>
      </c>
      <c r="B21" s="5" t="s">
        <v>142</v>
      </c>
      <c r="C21">
        <v>1220050</v>
      </c>
      <c r="D21">
        <v>80080687</v>
      </c>
      <c r="E21" t="s">
        <v>138</v>
      </c>
      <c r="F21" s="6">
        <v>101150</v>
      </c>
      <c r="G21" t="s">
        <v>138</v>
      </c>
      <c r="H21" s="6">
        <v>101150</v>
      </c>
      <c r="I21" s="7">
        <v>39696</v>
      </c>
      <c r="J21" t="str">
        <f t="shared" si="1"/>
        <v>OK</v>
      </c>
      <c r="K21" t="str">
        <f t="shared" si="0"/>
        <v>OK</v>
      </c>
    </row>
    <row r="22" spans="1:11" ht="12.75">
      <c r="A22" s="5" t="s">
        <v>155</v>
      </c>
      <c r="B22" s="5" t="s">
        <v>149</v>
      </c>
      <c r="C22">
        <v>1220050</v>
      </c>
      <c r="D22">
        <v>80080684</v>
      </c>
      <c r="E22" t="s">
        <v>152</v>
      </c>
      <c r="F22" s="6">
        <v>10470</v>
      </c>
      <c r="G22" t="s">
        <v>138</v>
      </c>
      <c r="H22" s="6">
        <v>250180.65</v>
      </c>
      <c r="I22" s="7">
        <v>39696</v>
      </c>
      <c r="J22" t="str">
        <f t="shared" si="1"/>
        <v>OK</v>
      </c>
      <c r="K22" t="str">
        <f t="shared" si="0"/>
        <v>OK</v>
      </c>
    </row>
    <row r="23" spans="1:11" ht="12.75">
      <c r="A23" s="19" t="s">
        <v>155</v>
      </c>
      <c r="B23" s="19" t="s">
        <v>148</v>
      </c>
      <c r="C23" s="17">
        <v>4010350</v>
      </c>
      <c r="D23" s="13">
        <v>8078</v>
      </c>
      <c r="E23" s="17" t="s">
        <v>152</v>
      </c>
      <c r="F23" s="20">
        <v>2000</v>
      </c>
      <c r="G23" s="17" t="s">
        <v>138</v>
      </c>
      <c r="H23" s="20">
        <v>53240</v>
      </c>
      <c r="I23" s="21">
        <v>39538</v>
      </c>
      <c r="J23" t="str">
        <f t="shared" si="1"/>
        <v>V toleranci</v>
      </c>
      <c r="K23" t="str">
        <f t="shared" si="0"/>
        <v>OK</v>
      </c>
    </row>
    <row r="24" spans="1:11" ht="12.75">
      <c r="A24" s="5" t="s">
        <v>155</v>
      </c>
      <c r="B24" s="5" t="s">
        <v>143</v>
      </c>
      <c r="C24">
        <v>1220050</v>
      </c>
      <c r="D24">
        <v>80080694</v>
      </c>
      <c r="E24" t="s">
        <v>153</v>
      </c>
      <c r="F24" s="6">
        <v>26250</v>
      </c>
      <c r="G24" t="s">
        <v>138</v>
      </c>
      <c r="H24" s="6">
        <v>397871.25</v>
      </c>
      <c r="I24" s="7">
        <v>39696</v>
      </c>
      <c r="J24" t="str">
        <f t="shared" si="1"/>
        <v>OK</v>
      </c>
      <c r="K24" t="str">
        <f t="shared" si="0"/>
        <v>OK</v>
      </c>
    </row>
    <row r="25" spans="1:11" s="12" customFormat="1" ht="12.75">
      <c r="A25" s="81" t="s">
        <v>155</v>
      </c>
      <c r="B25" s="81" t="s">
        <v>140</v>
      </c>
      <c r="C25" s="12">
        <v>1220050</v>
      </c>
      <c r="D25" s="12">
        <v>80080681</v>
      </c>
      <c r="E25" s="12" t="s">
        <v>152</v>
      </c>
      <c r="F25" s="82">
        <v>13406</v>
      </c>
      <c r="G25" s="12" t="s">
        <v>138</v>
      </c>
      <c r="H25" s="82">
        <v>320336.37</v>
      </c>
      <c r="I25" s="83">
        <v>39696</v>
      </c>
      <c r="J25" s="12" t="str">
        <f t="shared" si="1"/>
        <v>OK</v>
      </c>
      <c r="K25" s="12" t="str">
        <f t="shared" si="0"/>
        <v>OK</v>
      </c>
    </row>
    <row r="26" spans="1:11" s="12" customFormat="1" ht="12.75">
      <c r="A26" s="22" t="s">
        <v>155</v>
      </c>
      <c r="B26" s="22" t="s">
        <v>149</v>
      </c>
      <c r="C26" s="18">
        <v>4202050</v>
      </c>
      <c r="D26" s="23" t="s">
        <v>25</v>
      </c>
      <c r="E26" s="18" t="s">
        <v>152</v>
      </c>
      <c r="F26" s="24">
        <v>2012.04</v>
      </c>
      <c r="G26" s="18" t="s">
        <v>138</v>
      </c>
      <c r="H26" s="24">
        <v>53560.5</v>
      </c>
      <c r="I26" s="25">
        <v>39518</v>
      </c>
      <c r="J26" s="12" t="str">
        <f t="shared" si="1"/>
        <v>V toleranci</v>
      </c>
      <c r="K26" s="12" t="str">
        <f t="shared" si="0"/>
        <v>OK</v>
      </c>
    </row>
    <row r="27" spans="1:11" s="12" customFormat="1" ht="12.75">
      <c r="A27" s="81" t="s">
        <v>155</v>
      </c>
      <c r="B27" s="81" t="s">
        <v>149</v>
      </c>
      <c r="C27" s="12">
        <v>1220050</v>
      </c>
      <c r="D27" s="12">
        <v>80080695</v>
      </c>
      <c r="E27" s="12" t="s">
        <v>152</v>
      </c>
      <c r="F27" s="82">
        <v>5810</v>
      </c>
      <c r="G27" s="12" t="s">
        <v>138</v>
      </c>
      <c r="H27" s="82">
        <v>138829.95</v>
      </c>
      <c r="I27" s="83">
        <v>39702</v>
      </c>
      <c r="J27" s="12" t="str">
        <f t="shared" si="1"/>
        <v>OK</v>
      </c>
      <c r="K27" s="12" t="str">
        <f t="shared" si="0"/>
        <v>OK</v>
      </c>
    </row>
    <row r="28" spans="1:11" s="12" customFormat="1" ht="12.75">
      <c r="A28" s="81" t="s">
        <v>155</v>
      </c>
      <c r="B28" s="81" t="s">
        <v>148</v>
      </c>
      <c r="C28" s="12">
        <v>1220050</v>
      </c>
      <c r="D28" s="12">
        <v>80080696</v>
      </c>
      <c r="E28" s="12" t="s">
        <v>152</v>
      </c>
      <c r="F28" s="82">
        <v>11250</v>
      </c>
      <c r="G28" s="12" t="s">
        <v>138</v>
      </c>
      <c r="H28" s="82">
        <v>268818.75</v>
      </c>
      <c r="I28" s="83">
        <v>39702</v>
      </c>
      <c r="J28" s="12" t="str">
        <f t="shared" si="1"/>
        <v>OK</v>
      </c>
      <c r="K28" s="12" t="str">
        <f t="shared" si="0"/>
        <v>OK</v>
      </c>
    </row>
    <row r="29" spans="1:11" s="12" customFormat="1" ht="12.75">
      <c r="A29" s="81" t="s">
        <v>155</v>
      </c>
      <c r="B29" s="81" t="s">
        <v>147</v>
      </c>
      <c r="C29" s="12">
        <v>1220050</v>
      </c>
      <c r="D29" s="12">
        <v>80080625</v>
      </c>
      <c r="E29" s="12" t="s">
        <v>152</v>
      </c>
      <c r="F29" s="82">
        <v>2280</v>
      </c>
      <c r="G29" s="12" t="s">
        <v>138</v>
      </c>
      <c r="H29" s="82">
        <v>54480.6</v>
      </c>
      <c r="I29" s="83">
        <v>39674</v>
      </c>
      <c r="J29" s="12" t="str">
        <f t="shared" si="1"/>
        <v>V toleranci</v>
      </c>
      <c r="K29" s="12" t="str">
        <f t="shared" si="0"/>
        <v>OK</v>
      </c>
    </row>
    <row r="30" spans="1:11" s="12" customFormat="1" ht="12.75">
      <c r="A30" s="81" t="s">
        <v>155</v>
      </c>
      <c r="B30" s="81" t="s">
        <v>147</v>
      </c>
      <c r="C30" s="12">
        <v>4002050</v>
      </c>
      <c r="D30" s="84">
        <v>80080625</v>
      </c>
      <c r="E30" s="12" t="s">
        <v>152</v>
      </c>
      <c r="F30" s="82">
        <v>2280</v>
      </c>
      <c r="G30" s="12" t="s">
        <v>138</v>
      </c>
      <c r="H30" s="82">
        <v>54480.6</v>
      </c>
      <c r="I30" s="83">
        <v>39674</v>
      </c>
      <c r="J30" s="12" t="str">
        <f t="shared" si="1"/>
        <v>V toleranci</v>
      </c>
      <c r="K30" s="12" t="str">
        <f t="shared" si="0"/>
        <v>OK</v>
      </c>
    </row>
    <row r="31" spans="1:11" s="12" customFormat="1" ht="12.75">
      <c r="A31" s="81" t="s">
        <v>155</v>
      </c>
      <c r="B31" s="81" t="s">
        <v>142</v>
      </c>
      <c r="C31" s="12">
        <v>1220050</v>
      </c>
      <c r="D31" s="12">
        <v>80080706</v>
      </c>
      <c r="E31" s="12" t="s">
        <v>138</v>
      </c>
      <c r="F31" s="82">
        <v>27370</v>
      </c>
      <c r="G31" s="12" t="s">
        <v>138</v>
      </c>
      <c r="H31" s="82">
        <v>27370</v>
      </c>
      <c r="I31" s="83">
        <v>39703</v>
      </c>
      <c r="J31" s="12" t="str">
        <f t="shared" si="1"/>
        <v>Mimo</v>
      </c>
      <c r="K31" s="12" t="str">
        <f t="shared" si="0"/>
        <v>Mimo</v>
      </c>
    </row>
    <row r="32" spans="1:11" s="12" customFormat="1" ht="12.75">
      <c r="A32" s="81" t="s">
        <v>155</v>
      </c>
      <c r="B32" s="81" t="s">
        <v>150</v>
      </c>
      <c r="C32" s="12">
        <v>1220050</v>
      </c>
      <c r="D32" s="12">
        <v>80080702</v>
      </c>
      <c r="E32" s="12" t="s">
        <v>138</v>
      </c>
      <c r="F32" s="82">
        <v>219708</v>
      </c>
      <c r="G32" s="12" t="s">
        <v>138</v>
      </c>
      <c r="H32" s="82">
        <v>219708</v>
      </c>
      <c r="I32" s="83">
        <v>39703</v>
      </c>
      <c r="J32" s="12" t="str">
        <f t="shared" si="1"/>
        <v>OK</v>
      </c>
      <c r="K32" s="12" t="str">
        <f t="shared" si="0"/>
        <v>OK</v>
      </c>
    </row>
    <row r="33" spans="1:11" s="12" customFormat="1" ht="12.75">
      <c r="A33" s="81" t="s">
        <v>155</v>
      </c>
      <c r="B33" s="81" t="s">
        <v>143</v>
      </c>
      <c r="C33" s="12">
        <v>1220050</v>
      </c>
      <c r="D33" s="12">
        <v>80080707</v>
      </c>
      <c r="E33" s="12" t="s">
        <v>152</v>
      </c>
      <c r="F33" s="82">
        <v>15581</v>
      </c>
      <c r="G33" s="12" t="s">
        <v>138</v>
      </c>
      <c r="H33" s="82">
        <v>372308</v>
      </c>
      <c r="I33" s="83">
        <v>39706</v>
      </c>
      <c r="J33" s="12" t="str">
        <f t="shared" si="1"/>
        <v>OK</v>
      </c>
      <c r="K33" s="12" t="str">
        <f t="shared" si="0"/>
        <v>OK</v>
      </c>
    </row>
    <row r="34" spans="1:11" s="12" customFormat="1" ht="12.75">
      <c r="A34" s="81" t="s">
        <v>155</v>
      </c>
      <c r="B34" s="81" t="s">
        <v>142</v>
      </c>
      <c r="C34" s="85">
        <v>1282050</v>
      </c>
      <c r="D34" s="81" t="s">
        <v>159</v>
      </c>
      <c r="E34" s="86" t="s">
        <v>138</v>
      </c>
      <c r="F34" s="82">
        <v>1125045.51</v>
      </c>
      <c r="G34" s="86" t="s">
        <v>138</v>
      </c>
      <c r="H34" s="82">
        <v>1125045.51</v>
      </c>
      <c r="I34" s="87">
        <v>39629</v>
      </c>
      <c r="J34" s="12" t="str">
        <f t="shared" si="1"/>
        <v>OK</v>
      </c>
      <c r="K34" s="12" t="str">
        <f t="shared" si="0"/>
        <v>OK</v>
      </c>
    </row>
    <row r="35" spans="1:11" s="12" customFormat="1" ht="12.75">
      <c r="A35" s="81" t="s">
        <v>155</v>
      </c>
      <c r="B35" s="81" t="s">
        <v>160</v>
      </c>
      <c r="C35" s="85">
        <v>1220050</v>
      </c>
      <c r="D35" s="81">
        <v>80080622</v>
      </c>
      <c r="E35" s="86" t="s">
        <v>152</v>
      </c>
      <c r="F35" s="82">
        <v>250</v>
      </c>
      <c r="G35" s="86" t="s">
        <v>138</v>
      </c>
      <c r="H35" s="82">
        <v>5973.75</v>
      </c>
      <c r="I35" s="87">
        <v>39673</v>
      </c>
      <c r="J35" s="12" t="str">
        <f t="shared" si="1"/>
        <v>Mimo</v>
      </c>
      <c r="K35" s="12" t="str">
        <f t="shared" si="0"/>
        <v>Mimo</v>
      </c>
    </row>
    <row r="36" spans="1:11" s="12" customFormat="1" ht="12.75">
      <c r="A36" s="81" t="s">
        <v>155</v>
      </c>
      <c r="B36" s="81" t="s">
        <v>160</v>
      </c>
      <c r="C36" s="85">
        <v>1220050</v>
      </c>
      <c r="D36" s="81">
        <v>80080623</v>
      </c>
      <c r="E36" s="86" t="s">
        <v>152</v>
      </c>
      <c r="F36" s="82">
        <v>250</v>
      </c>
      <c r="G36" s="86" t="s">
        <v>138</v>
      </c>
      <c r="H36" s="82">
        <v>5973.75</v>
      </c>
      <c r="I36" s="87">
        <v>39673</v>
      </c>
      <c r="J36" s="12" t="str">
        <f t="shared" si="1"/>
        <v>Mimo</v>
      </c>
      <c r="K36" s="12" t="str">
        <f t="shared" si="0"/>
        <v>Mimo</v>
      </c>
    </row>
    <row r="37" spans="1:11" s="12" customFormat="1" ht="12.75">
      <c r="A37" s="81" t="s">
        <v>155</v>
      </c>
      <c r="B37" s="81" t="s">
        <v>142</v>
      </c>
      <c r="C37" s="12">
        <v>2440050</v>
      </c>
      <c r="D37" s="88">
        <v>154080503</v>
      </c>
      <c r="E37" s="12" t="s">
        <v>138</v>
      </c>
      <c r="F37" s="82">
        <v>2499</v>
      </c>
      <c r="G37" s="12" t="s">
        <v>138</v>
      </c>
      <c r="H37" s="82">
        <v>2499</v>
      </c>
      <c r="I37" s="83">
        <v>39632</v>
      </c>
      <c r="J37" s="12" t="str">
        <f t="shared" si="1"/>
        <v>Mimo</v>
      </c>
      <c r="K37" s="12" t="str">
        <f t="shared" si="0"/>
        <v>Mimo</v>
      </c>
    </row>
    <row r="38" spans="1:11" s="12" customFormat="1" ht="12.75">
      <c r="A38" s="81" t="s">
        <v>155</v>
      </c>
      <c r="B38" s="81" t="s">
        <v>142</v>
      </c>
      <c r="C38" s="12">
        <v>2440050</v>
      </c>
      <c r="D38" s="88">
        <v>154080611</v>
      </c>
      <c r="E38" s="12" t="s">
        <v>138</v>
      </c>
      <c r="F38" s="82">
        <v>15093.96</v>
      </c>
      <c r="G38" s="12" t="s">
        <v>138</v>
      </c>
      <c r="H38" s="82">
        <v>15093.96</v>
      </c>
      <c r="I38" s="83">
        <v>39686</v>
      </c>
      <c r="J38" s="12" t="str">
        <f t="shared" si="1"/>
        <v>Mimo</v>
      </c>
      <c r="K38" s="12" t="str">
        <f t="shared" si="0"/>
        <v>Mimo</v>
      </c>
    </row>
    <row r="39" spans="1:11" s="12" customFormat="1" ht="12.75">
      <c r="A39" s="81" t="s">
        <v>155</v>
      </c>
      <c r="B39" s="81" t="s">
        <v>149</v>
      </c>
      <c r="C39" s="12">
        <v>2440050</v>
      </c>
      <c r="D39" s="88">
        <v>82040</v>
      </c>
      <c r="E39" s="12" t="s">
        <v>152</v>
      </c>
      <c r="F39" s="82">
        <v>560</v>
      </c>
      <c r="G39" s="12" t="s">
        <v>138</v>
      </c>
      <c r="H39" s="82">
        <v>13381.2</v>
      </c>
      <c r="I39" s="83">
        <v>39707</v>
      </c>
      <c r="J39" s="12" t="str">
        <f t="shared" si="1"/>
        <v>Mimo</v>
      </c>
      <c r="K39" s="12" t="str">
        <f t="shared" si="0"/>
        <v>Mimo</v>
      </c>
    </row>
    <row r="40" spans="1:11" s="12" customFormat="1" ht="12.75">
      <c r="A40" s="81" t="s">
        <v>155</v>
      </c>
      <c r="B40" s="81" t="s">
        <v>149</v>
      </c>
      <c r="C40" s="12">
        <v>2440050</v>
      </c>
      <c r="D40" s="88">
        <v>82048</v>
      </c>
      <c r="E40" s="12" t="s">
        <v>152</v>
      </c>
      <c r="F40" s="82">
        <v>11700</v>
      </c>
      <c r="G40" s="12" t="s">
        <v>138</v>
      </c>
      <c r="H40" s="82">
        <v>279571.5</v>
      </c>
      <c r="I40" s="83">
        <v>39707</v>
      </c>
      <c r="J40" s="12" t="str">
        <f t="shared" si="1"/>
        <v>OK</v>
      </c>
      <c r="K40" s="12" t="str">
        <f t="shared" si="0"/>
        <v>OK</v>
      </c>
    </row>
    <row r="41" spans="1:11" s="12" customFormat="1" ht="12.75">
      <c r="A41" s="81" t="s">
        <v>155</v>
      </c>
      <c r="B41" s="81" t="s">
        <v>149</v>
      </c>
      <c r="C41" s="12">
        <v>2440050</v>
      </c>
      <c r="D41" s="88">
        <v>82163</v>
      </c>
      <c r="E41" s="12" t="s">
        <v>152</v>
      </c>
      <c r="F41" s="82">
        <v>1500</v>
      </c>
      <c r="G41" s="12" t="s">
        <v>138</v>
      </c>
      <c r="H41" s="82">
        <v>35842.5</v>
      </c>
      <c r="I41" s="83">
        <v>39707</v>
      </c>
      <c r="J41" s="12" t="str">
        <f t="shared" si="1"/>
        <v>Mimo</v>
      </c>
      <c r="K41" s="12" t="str">
        <f t="shared" si="0"/>
        <v>Mimo</v>
      </c>
    </row>
    <row r="42" spans="1:11" s="12" customFormat="1" ht="12.75">
      <c r="A42" s="81" t="s">
        <v>155</v>
      </c>
      <c r="B42" s="81" t="s">
        <v>149</v>
      </c>
      <c r="C42" s="12">
        <v>2440050</v>
      </c>
      <c r="D42" s="88">
        <v>82074</v>
      </c>
      <c r="E42" s="12" t="s">
        <v>152</v>
      </c>
      <c r="F42" s="82">
        <v>23618.75</v>
      </c>
      <c r="G42" s="12" t="s">
        <v>138</v>
      </c>
      <c r="H42" s="82">
        <v>564370.03</v>
      </c>
      <c r="I42" s="83">
        <v>39707</v>
      </c>
      <c r="J42" s="12" t="str">
        <f t="shared" si="1"/>
        <v>OK</v>
      </c>
      <c r="K42" s="12" t="str">
        <f t="shared" si="0"/>
        <v>OK</v>
      </c>
    </row>
    <row r="43" spans="1:11" s="12" customFormat="1" ht="12.75">
      <c r="A43" s="81" t="s">
        <v>155</v>
      </c>
      <c r="B43" s="81" t="s">
        <v>149</v>
      </c>
      <c r="C43" s="12">
        <v>2440050</v>
      </c>
      <c r="D43" s="88">
        <v>82253</v>
      </c>
      <c r="E43" s="12" t="s">
        <v>152</v>
      </c>
      <c r="F43" s="82">
        <v>5075.5</v>
      </c>
      <c r="G43" s="12" t="s">
        <v>138</v>
      </c>
      <c r="H43" s="82">
        <v>121279.07</v>
      </c>
      <c r="I43" s="83">
        <v>39713</v>
      </c>
      <c r="J43" s="12" t="str">
        <f t="shared" si="1"/>
        <v>OK</v>
      </c>
      <c r="K43" s="12" t="str">
        <f t="shared" si="0"/>
        <v>OK</v>
      </c>
    </row>
    <row r="44" spans="1:11" s="12" customFormat="1" ht="12.75">
      <c r="A44" s="81" t="s">
        <v>155</v>
      </c>
      <c r="B44" s="81" t="s">
        <v>150</v>
      </c>
      <c r="C44" s="12">
        <v>4002050</v>
      </c>
      <c r="D44" s="84">
        <v>80080392</v>
      </c>
      <c r="E44" s="12" t="s">
        <v>152</v>
      </c>
      <c r="F44" s="82">
        <v>2181</v>
      </c>
      <c r="G44" s="12" t="s">
        <v>138</v>
      </c>
      <c r="H44" s="82">
        <v>58058.22</v>
      </c>
      <c r="I44" s="83">
        <v>39609</v>
      </c>
      <c r="J44" s="12" t="str">
        <f t="shared" si="1"/>
        <v>V toleranci</v>
      </c>
      <c r="K44" s="12" t="str">
        <f t="shared" si="0"/>
        <v>OK</v>
      </c>
    </row>
    <row r="45" spans="1:11" s="12" customFormat="1" ht="12.75">
      <c r="A45" s="81" t="s">
        <v>155</v>
      </c>
      <c r="B45" s="81" t="s">
        <v>144</v>
      </c>
      <c r="C45" s="12">
        <v>1220050</v>
      </c>
      <c r="D45" s="12">
        <v>80080620</v>
      </c>
      <c r="E45" s="12" t="s">
        <v>152</v>
      </c>
      <c r="F45" s="82">
        <v>2439</v>
      </c>
      <c r="G45" s="12" t="s">
        <v>138</v>
      </c>
      <c r="H45" s="82">
        <v>58279.91</v>
      </c>
      <c r="I45" s="83">
        <v>39673</v>
      </c>
      <c r="J45" s="12" t="str">
        <f t="shared" si="1"/>
        <v>V toleranci</v>
      </c>
      <c r="K45" s="12" t="str">
        <f t="shared" si="0"/>
        <v>OK</v>
      </c>
    </row>
    <row r="46" spans="1:11" s="12" customFormat="1" ht="12.75">
      <c r="A46" s="81" t="s">
        <v>155</v>
      </c>
      <c r="B46" s="81" t="s">
        <v>148</v>
      </c>
      <c r="C46" s="12">
        <v>2440050</v>
      </c>
      <c r="D46" s="88">
        <v>1010808407</v>
      </c>
      <c r="E46" s="12" t="s">
        <v>152</v>
      </c>
      <c r="F46" s="82">
        <v>300</v>
      </c>
      <c r="G46" s="12" t="s">
        <v>138</v>
      </c>
      <c r="H46" s="82">
        <v>7168.5</v>
      </c>
      <c r="I46" s="83">
        <v>39695</v>
      </c>
      <c r="J46" s="12" t="str">
        <f t="shared" si="1"/>
        <v>Mimo</v>
      </c>
      <c r="K46" s="12" t="str">
        <f t="shared" si="0"/>
        <v>Mimo</v>
      </c>
    </row>
    <row r="47" spans="1:11" s="12" customFormat="1" ht="12.75">
      <c r="A47" s="81" t="s">
        <v>155</v>
      </c>
      <c r="B47" s="81" t="s">
        <v>144</v>
      </c>
      <c r="C47" s="12">
        <v>4002050</v>
      </c>
      <c r="D47" s="84">
        <v>80080620</v>
      </c>
      <c r="E47" s="12" t="s">
        <v>152</v>
      </c>
      <c r="F47" s="82">
        <v>2439</v>
      </c>
      <c r="G47" s="12" t="s">
        <v>138</v>
      </c>
      <c r="H47" s="82">
        <v>58279.91</v>
      </c>
      <c r="I47" s="83">
        <v>39673</v>
      </c>
      <c r="J47" s="12" t="str">
        <f t="shared" si="1"/>
        <v>V toleranci</v>
      </c>
      <c r="K47" s="12" t="str">
        <f t="shared" si="0"/>
        <v>OK</v>
      </c>
    </row>
    <row r="48" spans="1:11" s="12" customFormat="1" ht="12.75">
      <c r="A48" s="81" t="s">
        <v>155</v>
      </c>
      <c r="B48" s="81" t="s">
        <v>148</v>
      </c>
      <c r="C48" s="12">
        <v>2440050</v>
      </c>
      <c r="D48" s="88">
        <v>1010808371</v>
      </c>
      <c r="E48" s="12" t="s">
        <v>152</v>
      </c>
      <c r="F48" s="82">
        <v>143.17</v>
      </c>
      <c r="G48" s="12" t="s">
        <v>138</v>
      </c>
      <c r="H48" s="82">
        <v>3421.05</v>
      </c>
      <c r="I48" s="83">
        <v>39695</v>
      </c>
      <c r="J48" s="12" t="str">
        <f t="shared" si="1"/>
        <v>Mimo</v>
      </c>
      <c r="K48" s="12" t="str">
        <f t="shared" si="0"/>
        <v>Mimo</v>
      </c>
    </row>
    <row r="49" spans="1:11" s="12" customFormat="1" ht="12.75">
      <c r="A49" s="81" t="s">
        <v>155</v>
      </c>
      <c r="B49" s="81" t="s">
        <v>148</v>
      </c>
      <c r="C49" s="12">
        <v>2440050</v>
      </c>
      <c r="D49" s="88">
        <v>1010808326</v>
      </c>
      <c r="E49" s="12" t="s">
        <v>152</v>
      </c>
      <c r="F49" s="82">
        <v>4940</v>
      </c>
      <c r="G49" s="12" t="s">
        <v>138</v>
      </c>
      <c r="H49" s="82">
        <v>118041.3</v>
      </c>
      <c r="I49" s="83">
        <v>39695</v>
      </c>
      <c r="J49" s="12" t="str">
        <f t="shared" si="1"/>
        <v>OK</v>
      </c>
      <c r="K49" s="12" t="str">
        <f t="shared" si="0"/>
        <v>OK</v>
      </c>
    </row>
    <row r="50" spans="1:11" s="12" customFormat="1" ht="12.75">
      <c r="A50" s="81" t="s">
        <v>155</v>
      </c>
      <c r="B50" s="81" t="s">
        <v>148</v>
      </c>
      <c r="C50" s="12">
        <v>2440050</v>
      </c>
      <c r="D50" s="88">
        <v>1010808518</v>
      </c>
      <c r="E50" s="12" t="s">
        <v>152</v>
      </c>
      <c r="F50" s="82">
        <v>8867.5</v>
      </c>
      <c r="G50" s="12" t="s">
        <v>138</v>
      </c>
      <c r="H50" s="82">
        <v>211888.91</v>
      </c>
      <c r="I50" s="83">
        <v>39699</v>
      </c>
      <c r="J50" s="12" t="str">
        <f t="shared" si="1"/>
        <v>OK</v>
      </c>
      <c r="K50" s="12" t="str">
        <f t="shared" si="0"/>
        <v>OK</v>
      </c>
    </row>
    <row r="51" spans="1:11" s="12" customFormat="1" ht="12.75">
      <c r="A51" s="81" t="s">
        <v>155</v>
      </c>
      <c r="B51" s="81" t="s">
        <v>148</v>
      </c>
      <c r="C51" s="12">
        <v>2440050</v>
      </c>
      <c r="D51" s="88">
        <v>1010808669</v>
      </c>
      <c r="E51" s="12" t="s">
        <v>152</v>
      </c>
      <c r="F51" s="82">
        <v>2040.4</v>
      </c>
      <c r="G51" s="12" t="s">
        <v>138</v>
      </c>
      <c r="H51" s="82">
        <v>48755.36</v>
      </c>
      <c r="I51" s="83">
        <v>39702</v>
      </c>
      <c r="J51" s="12" t="str">
        <f t="shared" si="1"/>
        <v>Mimo</v>
      </c>
      <c r="K51" s="12" t="str">
        <f t="shared" si="0"/>
        <v>Mimo</v>
      </c>
    </row>
    <row r="52" spans="1:11" s="12" customFormat="1" ht="12.75">
      <c r="A52" s="81" t="s">
        <v>155</v>
      </c>
      <c r="B52" s="81" t="s">
        <v>148</v>
      </c>
      <c r="C52" s="12">
        <v>2440050</v>
      </c>
      <c r="D52" s="88">
        <v>1010808710</v>
      </c>
      <c r="E52" s="12" t="s">
        <v>152</v>
      </c>
      <c r="F52" s="82">
        <v>583.59</v>
      </c>
      <c r="G52" s="12" t="s">
        <v>138</v>
      </c>
      <c r="H52" s="82">
        <v>13944.88</v>
      </c>
      <c r="I52" s="83">
        <v>39706</v>
      </c>
      <c r="J52" s="12" t="str">
        <f t="shared" si="1"/>
        <v>Mimo</v>
      </c>
      <c r="K52" s="12" t="str">
        <f t="shared" si="0"/>
        <v>Mimo</v>
      </c>
    </row>
    <row r="53" spans="1:11" s="12" customFormat="1" ht="12.75">
      <c r="A53" s="22" t="s">
        <v>155</v>
      </c>
      <c r="B53" s="22" t="s">
        <v>141</v>
      </c>
      <c r="C53" s="18">
        <v>4010250</v>
      </c>
      <c r="D53" s="23" t="s">
        <v>89</v>
      </c>
      <c r="E53" s="18" t="s">
        <v>152</v>
      </c>
      <c r="F53" s="24">
        <v>2200</v>
      </c>
      <c r="G53" s="18" t="s">
        <v>138</v>
      </c>
      <c r="H53" s="24">
        <v>58564</v>
      </c>
      <c r="I53" s="25">
        <v>39524</v>
      </c>
      <c r="J53" s="12" t="str">
        <f t="shared" si="1"/>
        <v>V toleranci</v>
      </c>
      <c r="K53" s="12" t="str">
        <f t="shared" si="0"/>
        <v>OK</v>
      </c>
    </row>
    <row r="54" spans="1:11" s="12" customFormat="1" ht="12.75">
      <c r="A54" s="81" t="s">
        <v>155</v>
      </c>
      <c r="B54" s="81" t="s">
        <v>129</v>
      </c>
      <c r="C54" s="12">
        <v>2440050</v>
      </c>
      <c r="D54" s="88">
        <v>3192008</v>
      </c>
      <c r="E54" s="12" t="s">
        <v>152</v>
      </c>
      <c r="F54" s="82">
        <v>17479</v>
      </c>
      <c r="G54" s="12" t="s">
        <v>138</v>
      </c>
      <c r="H54" s="82">
        <v>417660.71</v>
      </c>
      <c r="I54" s="83">
        <v>39708</v>
      </c>
      <c r="J54" s="12" t="str">
        <f t="shared" si="1"/>
        <v>OK</v>
      </c>
      <c r="K54" s="12" t="str">
        <f t="shared" si="0"/>
        <v>OK</v>
      </c>
    </row>
    <row r="55" spans="1:11" s="12" customFormat="1" ht="12.75">
      <c r="A55" s="81" t="s">
        <v>155</v>
      </c>
      <c r="B55" s="81" t="s">
        <v>129</v>
      </c>
      <c r="C55" s="12">
        <v>2440050</v>
      </c>
      <c r="D55" s="88">
        <v>3202008</v>
      </c>
      <c r="E55" s="12" t="s">
        <v>152</v>
      </c>
      <c r="F55" s="82">
        <v>7193</v>
      </c>
      <c r="G55" s="12" t="s">
        <v>138</v>
      </c>
      <c r="H55" s="82">
        <v>171876.74</v>
      </c>
      <c r="I55" s="83">
        <v>39708</v>
      </c>
      <c r="J55" s="12" t="str">
        <f t="shared" si="1"/>
        <v>OK</v>
      </c>
      <c r="K55" s="12" t="str">
        <f t="shared" si="0"/>
        <v>OK</v>
      </c>
    </row>
    <row r="56" spans="1:11" s="12" customFormat="1" ht="12.75">
      <c r="A56" s="81" t="s">
        <v>155</v>
      </c>
      <c r="B56" s="81" t="s">
        <v>141</v>
      </c>
      <c r="C56" s="12">
        <v>2440050</v>
      </c>
      <c r="D56" s="14" t="s">
        <v>124</v>
      </c>
      <c r="E56" s="12" t="s">
        <v>156</v>
      </c>
      <c r="F56" s="82">
        <v>28012</v>
      </c>
      <c r="G56" s="12" t="s">
        <v>138</v>
      </c>
      <c r="H56" s="82">
        <v>199725.56</v>
      </c>
      <c r="I56" s="83">
        <v>39706</v>
      </c>
      <c r="J56" s="12" t="str">
        <f t="shared" si="1"/>
        <v>OK</v>
      </c>
      <c r="K56" s="12" t="str">
        <f t="shared" si="0"/>
        <v>OK</v>
      </c>
    </row>
    <row r="57" spans="1:11" s="12" customFormat="1" ht="12.75">
      <c r="A57" s="81" t="s">
        <v>155</v>
      </c>
      <c r="B57" s="81" t="s">
        <v>147</v>
      </c>
      <c r="C57" s="12">
        <v>2440050</v>
      </c>
      <c r="D57" s="88">
        <v>1264080128</v>
      </c>
      <c r="E57" s="12" t="s">
        <v>152</v>
      </c>
      <c r="F57" s="82">
        <v>9307</v>
      </c>
      <c r="G57" s="12" t="s">
        <v>138</v>
      </c>
      <c r="H57" s="82">
        <v>222390.77</v>
      </c>
      <c r="I57" s="83">
        <v>39695</v>
      </c>
      <c r="J57" s="12" t="str">
        <f t="shared" si="1"/>
        <v>OK</v>
      </c>
      <c r="K57" s="12" t="str">
        <f t="shared" si="0"/>
        <v>OK</v>
      </c>
    </row>
    <row r="58" spans="1:11" s="12" customFormat="1" ht="12.75">
      <c r="A58" s="81" t="s">
        <v>155</v>
      </c>
      <c r="B58" s="81" t="s">
        <v>125</v>
      </c>
      <c r="C58" s="12">
        <v>2440050</v>
      </c>
      <c r="D58" s="88">
        <v>9143</v>
      </c>
      <c r="E58" s="12" t="s">
        <v>152</v>
      </c>
      <c r="F58" s="82">
        <v>1027</v>
      </c>
      <c r="G58" s="12" t="s">
        <v>138</v>
      </c>
      <c r="H58" s="82">
        <v>24540.17</v>
      </c>
      <c r="I58" s="83">
        <v>39653</v>
      </c>
      <c r="J58" s="12" t="str">
        <f t="shared" si="1"/>
        <v>Mimo</v>
      </c>
      <c r="K58" s="12" t="str">
        <f t="shared" si="0"/>
        <v>Mimo</v>
      </c>
    </row>
    <row r="59" spans="1:11" s="12" customFormat="1" ht="12.75">
      <c r="A59" s="81" t="s">
        <v>155</v>
      </c>
      <c r="B59" s="81" t="s">
        <v>126</v>
      </c>
      <c r="C59" s="12">
        <v>2440050</v>
      </c>
      <c r="D59" s="88">
        <v>465025</v>
      </c>
      <c r="E59" s="12" t="s">
        <v>153</v>
      </c>
      <c r="F59" s="82">
        <v>1500</v>
      </c>
      <c r="G59" s="12" t="s">
        <v>138</v>
      </c>
      <c r="H59" s="82">
        <v>22735.5</v>
      </c>
      <c r="I59" s="83">
        <v>39686</v>
      </c>
      <c r="J59" s="12" t="str">
        <f t="shared" si="1"/>
        <v>Mimo</v>
      </c>
      <c r="K59" s="12" t="str">
        <f t="shared" si="0"/>
        <v>Mimo</v>
      </c>
    </row>
    <row r="60" spans="1:11" s="12" customFormat="1" ht="12.75">
      <c r="A60" s="81" t="s">
        <v>155</v>
      </c>
      <c r="B60" s="81" t="s">
        <v>147</v>
      </c>
      <c r="C60" s="12">
        <v>2486150</v>
      </c>
      <c r="D60" s="88">
        <v>3264080131</v>
      </c>
      <c r="E60" s="12" t="s">
        <v>152</v>
      </c>
      <c r="F60" s="82">
        <v>1382.34</v>
      </c>
      <c r="G60" s="12" t="s">
        <v>138</v>
      </c>
      <c r="H60" s="82">
        <v>33031.01</v>
      </c>
      <c r="I60" s="83">
        <v>39702</v>
      </c>
      <c r="J60" s="12" t="str">
        <f t="shared" si="1"/>
        <v>Mimo</v>
      </c>
      <c r="K60" s="12" t="str">
        <f t="shared" si="0"/>
        <v>Mimo</v>
      </c>
    </row>
    <row r="61" spans="1:11" s="12" customFormat="1" ht="12.75">
      <c r="A61" s="81" t="s">
        <v>155</v>
      </c>
      <c r="B61" s="81" t="s">
        <v>147</v>
      </c>
      <c r="C61" s="12">
        <v>2486150</v>
      </c>
      <c r="D61" s="88">
        <v>3264080170</v>
      </c>
      <c r="E61" s="12" t="s">
        <v>138</v>
      </c>
      <c r="F61" s="82">
        <v>654794.86</v>
      </c>
      <c r="G61" s="12" t="s">
        <v>138</v>
      </c>
      <c r="H61" s="82">
        <v>654794.86</v>
      </c>
      <c r="I61" s="83">
        <v>39707</v>
      </c>
      <c r="J61" s="12" t="str">
        <f t="shared" si="1"/>
        <v>OK</v>
      </c>
      <c r="K61" s="12" t="str">
        <f t="shared" si="0"/>
        <v>OK</v>
      </c>
    </row>
    <row r="62" spans="1:11" s="12" customFormat="1" ht="12.75">
      <c r="A62" s="81" t="s">
        <v>155</v>
      </c>
      <c r="B62" s="81" t="s">
        <v>147</v>
      </c>
      <c r="C62" s="12">
        <v>2426250</v>
      </c>
      <c r="D62" s="81" t="s">
        <v>127</v>
      </c>
      <c r="E62" s="12" t="s">
        <v>152</v>
      </c>
      <c r="F62" s="82">
        <v>104182</v>
      </c>
      <c r="G62" s="12" t="s">
        <v>138</v>
      </c>
      <c r="H62" s="89">
        <v>2489428.89</v>
      </c>
      <c r="I62" s="83">
        <v>39629</v>
      </c>
      <c r="J62" s="12" t="str">
        <f t="shared" si="1"/>
        <v>OK</v>
      </c>
      <c r="K62" s="12" t="str">
        <f t="shared" si="0"/>
        <v>OK</v>
      </c>
    </row>
    <row r="63" spans="1:11" s="12" customFormat="1" ht="12.75">
      <c r="A63" s="81" t="s">
        <v>155</v>
      </c>
      <c r="B63" s="81" t="s">
        <v>147</v>
      </c>
      <c r="C63" s="12">
        <v>2426250</v>
      </c>
      <c r="D63" s="81" t="s">
        <v>128</v>
      </c>
      <c r="E63" s="12" t="s">
        <v>138</v>
      </c>
      <c r="F63" s="82">
        <v>41000000</v>
      </c>
      <c r="G63" s="12" t="s">
        <v>138</v>
      </c>
      <c r="H63" s="82">
        <v>41000000</v>
      </c>
      <c r="I63" s="83">
        <v>39706</v>
      </c>
      <c r="J63" s="12" t="str">
        <f t="shared" si="1"/>
        <v>OK</v>
      </c>
      <c r="K63" s="12" t="str">
        <f t="shared" si="0"/>
        <v>OK</v>
      </c>
    </row>
    <row r="64" spans="1:11" s="12" customFormat="1" ht="12.75">
      <c r="A64" s="81" t="s">
        <v>155</v>
      </c>
      <c r="B64" s="81" t="s">
        <v>142</v>
      </c>
      <c r="C64" s="12">
        <v>1220050</v>
      </c>
      <c r="D64" s="12">
        <v>80080686</v>
      </c>
      <c r="E64" s="12" t="s">
        <v>138</v>
      </c>
      <c r="F64" s="82">
        <v>59500</v>
      </c>
      <c r="G64" s="12" t="s">
        <v>138</v>
      </c>
      <c r="H64" s="82">
        <v>59500</v>
      </c>
      <c r="I64" s="83">
        <v>39696</v>
      </c>
      <c r="J64" s="12" t="str">
        <f t="shared" si="1"/>
        <v>V toleranci</v>
      </c>
      <c r="K64" s="12" t="str">
        <f t="shared" si="0"/>
        <v>OK</v>
      </c>
    </row>
    <row r="65" spans="1:11" s="12" customFormat="1" ht="12.75">
      <c r="A65" s="81" t="s">
        <v>155</v>
      </c>
      <c r="B65" s="81" t="s">
        <v>148</v>
      </c>
      <c r="C65" s="12">
        <v>2440050</v>
      </c>
      <c r="D65" s="88">
        <v>1010808406</v>
      </c>
      <c r="E65" s="12" t="s">
        <v>152</v>
      </c>
      <c r="F65" s="82">
        <v>2500</v>
      </c>
      <c r="G65" s="12" t="s">
        <v>138</v>
      </c>
      <c r="H65" s="82">
        <v>59737.5</v>
      </c>
      <c r="I65" s="83">
        <v>39695</v>
      </c>
      <c r="J65" s="12" t="str">
        <f t="shared" si="1"/>
        <v>V toleranci</v>
      </c>
      <c r="K65" s="12" t="str">
        <f t="shared" si="0"/>
        <v>OK</v>
      </c>
    </row>
    <row r="66" spans="1:11" s="12" customFormat="1" ht="12.75">
      <c r="A66" s="81" t="s">
        <v>155</v>
      </c>
      <c r="B66" s="12">
        <v>154</v>
      </c>
      <c r="C66" s="12">
        <v>4002050</v>
      </c>
      <c r="D66" s="84">
        <v>80080080</v>
      </c>
      <c r="E66" s="12" t="s">
        <v>138</v>
      </c>
      <c r="F66" s="82">
        <v>19525</v>
      </c>
      <c r="G66" s="12" t="s">
        <v>138</v>
      </c>
      <c r="H66" s="82">
        <v>19525</v>
      </c>
      <c r="I66" s="83">
        <v>39507</v>
      </c>
      <c r="J66" s="12" t="str">
        <f aca="true" t="shared" si="2" ref="J66:J129">IF(H66&lt;=50000,"Mimo",IF(AND(H66&gt;50001,H66&lt;99999),"V toleranci",IF(H66&gt;=100000,"OK")))</f>
        <v>Mimo</v>
      </c>
      <c r="K66" s="12" t="str">
        <f aca="true" t="shared" si="3" ref="K66:K129">IF(H66&lt;=50000,"Mimo","OK")</f>
        <v>Mimo</v>
      </c>
    </row>
    <row r="67" spans="1:11" s="12" customFormat="1" ht="12.75">
      <c r="A67" s="81" t="s">
        <v>155</v>
      </c>
      <c r="B67" s="12">
        <v>154</v>
      </c>
      <c r="C67" s="12">
        <v>4002050</v>
      </c>
      <c r="D67" s="84">
        <v>80080087</v>
      </c>
      <c r="E67" s="12" t="s">
        <v>138</v>
      </c>
      <c r="F67" s="82">
        <v>17000</v>
      </c>
      <c r="G67" s="12" t="s">
        <v>138</v>
      </c>
      <c r="H67" s="82">
        <v>17000</v>
      </c>
      <c r="I67" s="83">
        <v>39512</v>
      </c>
      <c r="J67" s="12" t="str">
        <f t="shared" si="2"/>
        <v>Mimo</v>
      </c>
      <c r="K67" s="12" t="str">
        <f t="shared" si="3"/>
        <v>Mimo</v>
      </c>
    </row>
    <row r="68" spans="1:11" s="12" customFormat="1" ht="12.75">
      <c r="A68" s="81" t="s">
        <v>155</v>
      </c>
      <c r="B68" s="12">
        <v>154</v>
      </c>
      <c r="C68" s="12">
        <v>4002050</v>
      </c>
      <c r="D68" s="84">
        <v>80080088</v>
      </c>
      <c r="E68" s="12" t="s">
        <v>138</v>
      </c>
      <c r="F68" s="82">
        <v>4000</v>
      </c>
      <c r="G68" s="12" t="s">
        <v>138</v>
      </c>
      <c r="H68" s="82">
        <v>4000</v>
      </c>
      <c r="I68" s="83">
        <v>39512</v>
      </c>
      <c r="J68" s="12" t="str">
        <f t="shared" si="2"/>
        <v>Mimo</v>
      </c>
      <c r="K68" s="12" t="str">
        <f t="shared" si="3"/>
        <v>Mimo</v>
      </c>
    </row>
    <row r="69" spans="1:11" s="12" customFormat="1" ht="12.75">
      <c r="A69" s="81" t="s">
        <v>155</v>
      </c>
      <c r="B69" s="12">
        <v>154</v>
      </c>
      <c r="C69" s="12">
        <v>4002050</v>
      </c>
      <c r="D69" s="84">
        <v>80080089</v>
      </c>
      <c r="E69" s="12" t="s">
        <v>138</v>
      </c>
      <c r="F69" s="82">
        <v>109250</v>
      </c>
      <c r="G69" s="12" t="s">
        <v>138</v>
      </c>
      <c r="H69" s="82">
        <v>109250</v>
      </c>
      <c r="I69" s="83">
        <v>39512</v>
      </c>
      <c r="J69" s="12" t="str">
        <f t="shared" si="2"/>
        <v>OK</v>
      </c>
      <c r="K69" s="12" t="str">
        <f t="shared" si="3"/>
        <v>OK</v>
      </c>
    </row>
    <row r="70" spans="1:11" s="12" customFormat="1" ht="12.75">
      <c r="A70" s="81" t="s">
        <v>155</v>
      </c>
      <c r="B70" s="12">
        <v>154</v>
      </c>
      <c r="C70" s="12">
        <v>4002050</v>
      </c>
      <c r="D70" s="84">
        <v>80080090</v>
      </c>
      <c r="E70" s="12" t="s">
        <v>138</v>
      </c>
      <c r="F70" s="82">
        <v>14000</v>
      </c>
      <c r="G70" s="12" t="s">
        <v>138</v>
      </c>
      <c r="H70" s="82">
        <v>14000</v>
      </c>
      <c r="I70" s="83">
        <v>39512</v>
      </c>
      <c r="J70" s="12" t="str">
        <f t="shared" si="2"/>
        <v>Mimo</v>
      </c>
      <c r="K70" s="12" t="str">
        <f t="shared" si="3"/>
        <v>Mimo</v>
      </c>
    </row>
    <row r="71" spans="1:11" s="12" customFormat="1" ht="12.75">
      <c r="A71" s="81" t="s">
        <v>155</v>
      </c>
      <c r="B71" s="12">
        <v>154</v>
      </c>
      <c r="C71" s="12">
        <v>4002050</v>
      </c>
      <c r="D71" s="84">
        <v>80080091</v>
      </c>
      <c r="E71" s="12" t="s">
        <v>138</v>
      </c>
      <c r="F71" s="82">
        <v>10000</v>
      </c>
      <c r="G71" s="12" t="s">
        <v>138</v>
      </c>
      <c r="H71" s="82">
        <v>10000</v>
      </c>
      <c r="I71" s="83">
        <v>39512</v>
      </c>
      <c r="J71" s="12" t="str">
        <f t="shared" si="2"/>
        <v>Mimo</v>
      </c>
      <c r="K71" s="12" t="str">
        <f t="shared" si="3"/>
        <v>Mimo</v>
      </c>
    </row>
    <row r="72" spans="1:11" s="12" customFormat="1" ht="12.75">
      <c r="A72" s="81" t="s">
        <v>155</v>
      </c>
      <c r="B72" s="12">
        <v>154</v>
      </c>
      <c r="C72" s="12">
        <v>4002050</v>
      </c>
      <c r="D72" s="84">
        <v>80080130</v>
      </c>
      <c r="E72" s="12" t="s">
        <v>138</v>
      </c>
      <c r="F72" s="82">
        <v>12000</v>
      </c>
      <c r="G72" s="12" t="s">
        <v>138</v>
      </c>
      <c r="H72" s="82">
        <v>12000</v>
      </c>
      <c r="I72" s="83">
        <v>39527</v>
      </c>
      <c r="J72" s="12" t="str">
        <f t="shared" si="2"/>
        <v>Mimo</v>
      </c>
      <c r="K72" s="12" t="str">
        <f t="shared" si="3"/>
        <v>Mimo</v>
      </c>
    </row>
    <row r="73" spans="1:11" s="12" customFormat="1" ht="12.75">
      <c r="A73" s="81" t="s">
        <v>155</v>
      </c>
      <c r="B73" s="12">
        <v>154</v>
      </c>
      <c r="C73" s="12">
        <v>4002050</v>
      </c>
      <c r="D73" s="84">
        <v>80080131</v>
      </c>
      <c r="E73" s="12" t="s">
        <v>138</v>
      </c>
      <c r="F73" s="82">
        <v>260000</v>
      </c>
      <c r="G73" s="12" t="s">
        <v>138</v>
      </c>
      <c r="H73" s="82">
        <v>260000</v>
      </c>
      <c r="I73" s="83">
        <v>39527</v>
      </c>
      <c r="J73" s="12" t="str">
        <f t="shared" si="2"/>
        <v>OK</v>
      </c>
      <c r="K73" s="12" t="str">
        <f t="shared" si="3"/>
        <v>OK</v>
      </c>
    </row>
    <row r="74" spans="1:11" s="12" customFormat="1" ht="12.75">
      <c r="A74" s="22" t="s">
        <v>155</v>
      </c>
      <c r="B74" s="22" t="s">
        <v>148</v>
      </c>
      <c r="C74" s="18">
        <v>4010250</v>
      </c>
      <c r="D74" s="23" t="s">
        <v>71</v>
      </c>
      <c r="E74" s="18" t="s">
        <v>152</v>
      </c>
      <c r="F74" s="24">
        <v>2500</v>
      </c>
      <c r="G74" s="18" t="s">
        <v>138</v>
      </c>
      <c r="H74" s="24">
        <v>59737.5</v>
      </c>
      <c r="I74" s="25">
        <v>39695</v>
      </c>
      <c r="J74" s="12" t="str">
        <f t="shared" si="2"/>
        <v>V toleranci</v>
      </c>
      <c r="K74" s="12" t="str">
        <f t="shared" si="3"/>
        <v>OK</v>
      </c>
    </row>
    <row r="75" spans="1:11" s="12" customFormat="1" ht="12.75">
      <c r="A75" s="81" t="s">
        <v>155</v>
      </c>
      <c r="B75" s="12">
        <v>154</v>
      </c>
      <c r="C75" s="12">
        <v>4002050</v>
      </c>
      <c r="D75" s="84">
        <v>80080144</v>
      </c>
      <c r="E75" s="12" t="s">
        <v>138</v>
      </c>
      <c r="F75" s="82">
        <v>20746</v>
      </c>
      <c r="G75" s="12" t="s">
        <v>138</v>
      </c>
      <c r="H75" s="82">
        <v>20746</v>
      </c>
      <c r="I75" s="83">
        <v>39528</v>
      </c>
      <c r="J75" s="12" t="str">
        <f t="shared" si="2"/>
        <v>Mimo</v>
      </c>
      <c r="K75" s="12" t="str">
        <f t="shared" si="3"/>
        <v>Mimo</v>
      </c>
    </row>
    <row r="76" spans="1:11" s="12" customFormat="1" ht="12.75">
      <c r="A76" s="81" t="s">
        <v>155</v>
      </c>
      <c r="B76" s="12">
        <v>154</v>
      </c>
      <c r="C76" s="12">
        <v>4002050</v>
      </c>
      <c r="D76" s="84">
        <v>80080151</v>
      </c>
      <c r="E76" s="12" t="s">
        <v>138</v>
      </c>
      <c r="F76" s="82">
        <v>12000</v>
      </c>
      <c r="G76" s="12" t="s">
        <v>138</v>
      </c>
      <c r="H76" s="82">
        <v>12000</v>
      </c>
      <c r="I76" s="83">
        <v>39540</v>
      </c>
      <c r="J76" s="12" t="str">
        <f t="shared" si="2"/>
        <v>Mimo</v>
      </c>
      <c r="K76" s="12" t="str">
        <f t="shared" si="3"/>
        <v>Mimo</v>
      </c>
    </row>
    <row r="77" spans="1:11" s="12" customFormat="1" ht="12.75">
      <c r="A77" s="81" t="s">
        <v>155</v>
      </c>
      <c r="B77" s="12">
        <v>154</v>
      </c>
      <c r="C77" s="12">
        <v>4002050</v>
      </c>
      <c r="D77" s="84">
        <v>80080152</v>
      </c>
      <c r="E77" s="12" t="s">
        <v>138</v>
      </c>
      <c r="F77" s="82">
        <v>174400</v>
      </c>
      <c r="G77" s="12" t="s">
        <v>138</v>
      </c>
      <c r="H77" s="82">
        <v>174400</v>
      </c>
      <c r="I77" s="83">
        <v>39540</v>
      </c>
      <c r="J77" s="12" t="str">
        <f t="shared" si="2"/>
        <v>OK</v>
      </c>
      <c r="K77" s="12" t="str">
        <f t="shared" si="3"/>
        <v>OK</v>
      </c>
    </row>
    <row r="78" spans="1:11" s="12" customFormat="1" ht="12.75">
      <c r="A78" s="22" t="s">
        <v>155</v>
      </c>
      <c r="B78" s="22" t="s">
        <v>148</v>
      </c>
      <c r="C78" s="18">
        <v>4010250</v>
      </c>
      <c r="D78" s="23" t="s">
        <v>50</v>
      </c>
      <c r="E78" s="18" t="s">
        <v>152</v>
      </c>
      <c r="F78" s="24">
        <v>2294</v>
      </c>
      <c r="G78" s="18" t="s">
        <v>138</v>
      </c>
      <c r="H78" s="24">
        <v>61066.28</v>
      </c>
      <c r="I78" s="25">
        <v>39553</v>
      </c>
      <c r="J78" s="12" t="str">
        <f t="shared" si="2"/>
        <v>V toleranci</v>
      </c>
      <c r="K78" s="12" t="str">
        <f t="shared" si="3"/>
        <v>OK</v>
      </c>
    </row>
    <row r="79" spans="1:11" s="12" customFormat="1" ht="12.75">
      <c r="A79" s="81" t="s">
        <v>155</v>
      </c>
      <c r="B79" s="12">
        <v>154</v>
      </c>
      <c r="C79" s="12">
        <v>4002050</v>
      </c>
      <c r="D79" s="84">
        <v>80080244</v>
      </c>
      <c r="E79" s="12" t="s">
        <v>138</v>
      </c>
      <c r="F79" s="82">
        <v>20277</v>
      </c>
      <c r="G79" s="12" t="s">
        <v>138</v>
      </c>
      <c r="H79" s="82">
        <v>20277</v>
      </c>
      <c r="I79" s="83">
        <v>39568</v>
      </c>
      <c r="J79" s="12" t="str">
        <f t="shared" si="2"/>
        <v>Mimo</v>
      </c>
      <c r="K79" s="12" t="str">
        <f t="shared" si="3"/>
        <v>Mimo</v>
      </c>
    </row>
    <row r="80" spans="1:11" s="12" customFormat="1" ht="12.75">
      <c r="A80" s="22" t="s">
        <v>155</v>
      </c>
      <c r="B80" s="22" t="s">
        <v>129</v>
      </c>
      <c r="C80" s="18">
        <v>4010250</v>
      </c>
      <c r="D80" s="23">
        <v>562008</v>
      </c>
      <c r="E80" s="18" t="s">
        <v>152</v>
      </c>
      <c r="F80" s="24">
        <v>2344</v>
      </c>
      <c r="G80" s="18" t="s">
        <v>138</v>
      </c>
      <c r="H80" s="24">
        <v>62397.28</v>
      </c>
      <c r="I80" s="25">
        <v>39524</v>
      </c>
      <c r="J80" s="12" t="str">
        <f t="shared" si="2"/>
        <v>V toleranci</v>
      </c>
      <c r="K80" s="12" t="str">
        <f t="shared" si="3"/>
        <v>OK</v>
      </c>
    </row>
    <row r="81" spans="1:11" s="12" customFormat="1" ht="12.75">
      <c r="A81" s="81" t="s">
        <v>155</v>
      </c>
      <c r="B81" s="81" t="s">
        <v>150</v>
      </c>
      <c r="C81" s="12">
        <v>4002050</v>
      </c>
      <c r="D81" s="84">
        <v>80080423</v>
      </c>
      <c r="E81" s="12" t="s">
        <v>152</v>
      </c>
      <c r="F81" s="82">
        <v>2358</v>
      </c>
      <c r="G81" s="12" t="s">
        <v>138</v>
      </c>
      <c r="H81" s="82">
        <v>62769.96</v>
      </c>
      <c r="I81" s="83">
        <v>39609</v>
      </c>
      <c r="J81" s="12" t="str">
        <f t="shared" si="2"/>
        <v>V toleranci</v>
      </c>
      <c r="K81" s="12" t="str">
        <f t="shared" si="3"/>
        <v>OK</v>
      </c>
    </row>
    <row r="82" spans="1:11" s="12" customFormat="1" ht="12.75">
      <c r="A82" s="81" t="s">
        <v>155</v>
      </c>
      <c r="B82" s="12">
        <v>154</v>
      </c>
      <c r="C82" s="12">
        <v>4002050</v>
      </c>
      <c r="D82" s="84">
        <v>80080255</v>
      </c>
      <c r="E82" s="12" t="s">
        <v>138</v>
      </c>
      <c r="F82" s="82">
        <v>117441</v>
      </c>
      <c r="G82" s="12" t="s">
        <v>138</v>
      </c>
      <c r="H82" s="82">
        <v>117441</v>
      </c>
      <c r="I82" s="83">
        <v>39574</v>
      </c>
      <c r="J82" s="12" t="str">
        <f t="shared" si="2"/>
        <v>OK</v>
      </c>
      <c r="K82" s="12" t="str">
        <f t="shared" si="3"/>
        <v>OK</v>
      </c>
    </row>
    <row r="83" spans="1:11" s="12" customFormat="1" ht="12.75">
      <c r="A83" s="81" t="s">
        <v>155</v>
      </c>
      <c r="B83" s="81" t="s">
        <v>129</v>
      </c>
      <c r="C83" s="12">
        <v>4002050</v>
      </c>
      <c r="D83" s="84">
        <v>80080406</v>
      </c>
      <c r="E83" s="12" t="s">
        <v>151</v>
      </c>
      <c r="F83" s="82">
        <v>81110</v>
      </c>
      <c r="G83" s="12" t="s">
        <v>138</v>
      </c>
      <c r="H83" s="82">
        <v>64222.09</v>
      </c>
      <c r="I83" s="83">
        <v>39612</v>
      </c>
      <c r="J83" s="12" t="str">
        <f t="shared" si="2"/>
        <v>V toleranci</v>
      </c>
      <c r="K83" s="12" t="str">
        <f t="shared" si="3"/>
        <v>OK</v>
      </c>
    </row>
    <row r="84" spans="1:11" s="12" customFormat="1" ht="12.75">
      <c r="A84" s="81" t="s">
        <v>155</v>
      </c>
      <c r="B84" s="12">
        <v>154</v>
      </c>
      <c r="C84" s="12">
        <v>4002050</v>
      </c>
      <c r="D84" s="84">
        <v>80080312</v>
      </c>
      <c r="E84" s="12" t="s">
        <v>138</v>
      </c>
      <c r="F84" s="82">
        <v>21031</v>
      </c>
      <c r="G84" s="12" t="s">
        <v>138</v>
      </c>
      <c r="H84" s="82">
        <v>21031</v>
      </c>
      <c r="I84" s="83">
        <v>39598</v>
      </c>
      <c r="J84" s="12" t="str">
        <f t="shared" si="2"/>
        <v>Mimo</v>
      </c>
      <c r="K84" s="12" t="str">
        <f t="shared" si="3"/>
        <v>Mimo</v>
      </c>
    </row>
    <row r="85" spans="1:11" s="12" customFormat="1" ht="12.75">
      <c r="A85" s="81" t="s">
        <v>155</v>
      </c>
      <c r="B85" s="12">
        <v>154</v>
      </c>
      <c r="C85" s="12">
        <v>4002050</v>
      </c>
      <c r="D85" s="84">
        <v>80080328</v>
      </c>
      <c r="E85" s="12" t="s">
        <v>138</v>
      </c>
      <c r="F85" s="82">
        <v>254000</v>
      </c>
      <c r="G85" s="12" t="s">
        <v>138</v>
      </c>
      <c r="H85" s="82">
        <v>254000</v>
      </c>
      <c r="I85" s="83">
        <v>39602</v>
      </c>
      <c r="J85" s="12" t="str">
        <f t="shared" si="2"/>
        <v>OK</v>
      </c>
      <c r="K85" s="12" t="str">
        <f t="shared" si="3"/>
        <v>OK</v>
      </c>
    </row>
    <row r="86" spans="1:11" s="12" customFormat="1" ht="12.75">
      <c r="A86" s="81" t="s">
        <v>155</v>
      </c>
      <c r="B86" s="12">
        <v>154</v>
      </c>
      <c r="C86" s="12">
        <v>4002050</v>
      </c>
      <c r="D86" s="84">
        <v>80080329</v>
      </c>
      <c r="E86" s="12" t="s">
        <v>138</v>
      </c>
      <c r="F86" s="82">
        <v>142000</v>
      </c>
      <c r="G86" s="12" t="s">
        <v>138</v>
      </c>
      <c r="H86" s="82">
        <v>142000</v>
      </c>
      <c r="I86" s="83">
        <v>39602</v>
      </c>
      <c r="J86" s="12" t="str">
        <f t="shared" si="2"/>
        <v>OK</v>
      </c>
      <c r="K86" s="12" t="str">
        <f t="shared" si="3"/>
        <v>OK</v>
      </c>
    </row>
    <row r="87" spans="1:11" s="12" customFormat="1" ht="12.75">
      <c r="A87" s="81" t="s">
        <v>155</v>
      </c>
      <c r="B87" s="12">
        <v>154</v>
      </c>
      <c r="C87" s="12">
        <v>4002050</v>
      </c>
      <c r="D87" s="84">
        <v>80080330</v>
      </c>
      <c r="E87" s="12" t="s">
        <v>138</v>
      </c>
      <c r="F87" s="82">
        <v>356000</v>
      </c>
      <c r="G87" s="12" t="s">
        <v>138</v>
      </c>
      <c r="H87" s="82">
        <v>356000</v>
      </c>
      <c r="I87" s="83">
        <v>39602</v>
      </c>
      <c r="J87" s="12" t="str">
        <f t="shared" si="2"/>
        <v>OK</v>
      </c>
      <c r="K87" s="12" t="str">
        <f t="shared" si="3"/>
        <v>OK</v>
      </c>
    </row>
    <row r="88" spans="1:11" s="12" customFormat="1" ht="12.75">
      <c r="A88" s="81" t="s">
        <v>155</v>
      </c>
      <c r="B88" s="12">
        <v>154</v>
      </c>
      <c r="C88" s="12">
        <v>4002050</v>
      </c>
      <c r="D88" s="84">
        <v>80080331</v>
      </c>
      <c r="E88" s="12" t="s">
        <v>138</v>
      </c>
      <c r="F88" s="82">
        <v>252000</v>
      </c>
      <c r="G88" s="12" t="s">
        <v>138</v>
      </c>
      <c r="H88" s="82">
        <v>252000</v>
      </c>
      <c r="I88" s="83">
        <v>39602</v>
      </c>
      <c r="J88" s="12" t="str">
        <f t="shared" si="2"/>
        <v>OK</v>
      </c>
      <c r="K88" s="12" t="str">
        <f t="shared" si="3"/>
        <v>OK</v>
      </c>
    </row>
    <row r="89" spans="1:11" s="12" customFormat="1" ht="12.75">
      <c r="A89" s="81" t="s">
        <v>155</v>
      </c>
      <c r="B89" s="12">
        <v>154</v>
      </c>
      <c r="C89" s="12">
        <v>4002050</v>
      </c>
      <c r="D89" s="84">
        <v>80080332</v>
      </c>
      <c r="E89" s="12" t="s">
        <v>138</v>
      </c>
      <c r="F89" s="82">
        <v>20500</v>
      </c>
      <c r="G89" s="12" t="s">
        <v>138</v>
      </c>
      <c r="H89" s="82">
        <v>20500</v>
      </c>
      <c r="I89" s="83">
        <v>39602</v>
      </c>
      <c r="J89" s="12" t="str">
        <f t="shared" si="2"/>
        <v>Mimo</v>
      </c>
      <c r="K89" s="12" t="str">
        <f t="shared" si="3"/>
        <v>Mimo</v>
      </c>
    </row>
    <row r="90" spans="1:11" s="12" customFormat="1" ht="12.75">
      <c r="A90" s="81" t="s">
        <v>155</v>
      </c>
      <c r="B90" s="12">
        <v>154</v>
      </c>
      <c r="C90" s="12">
        <v>4002050</v>
      </c>
      <c r="D90" s="84">
        <v>80080333</v>
      </c>
      <c r="E90" s="12" t="s">
        <v>138</v>
      </c>
      <c r="F90" s="82">
        <v>17000</v>
      </c>
      <c r="G90" s="12" t="s">
        <v>138</v>
      </c>
      <c r="H90" s="82">
        <v>17000</v>
      </c>
      <c r="I90" s="83">
        <v>39602</v>
      </c>
      <c r="J90" s="12" t="str">
        <f t="shared" si="2"/>
        <v>Mimo</v>
      </c>
      <c r="K90" s="12" t="str">
        <f t="shared" si="3"/>
        <v>Mimo</v>
      </c>
    </row>
    <row r="91" spans="1:11" s="12" customFormat="1" ht="12.75">
      <c r="A91" s="22" t="s">
        <v>155</v>
      </c>
      <c r="B91" s="22" t="s">
        <v>129</v>
      </c>
      <c r="C91" s="18">
        <v>4010250</v>
      </c>
      <c r="D91" s="23" t="s">
        <v>90</v>
      </c>
      <c r="E91" s="18" t="s">
        <v>151</v>
      </c>
      <c r="F91" s="24">
        <v>82000</v>
      </c>
      <c r="G91" s="18" t="s">
        <v>138</v>
      </c>
      <c r="H91" s="24">
        <v>64926.78</v>
      </c>
      <c r="I91" s="25">
        <v>39553</v>
      </c>
      <c r="J91" s="12" t="str">
        <f t="shared" si="2"/>
        <v>V toleranci</v>
      </c>
      <c r="K91" s="12" t="str">
        <f t="shared" si="3"/>
        <v>OK</v>
      </c>
    </row>
    <row r="92" spans="1:11" s="12" customFormat="1" ht="12.75">
      <c r="A92" s="22" t="s">
        <v>155</v>
      </c>
      <c r="B92" s="22" t="s">
        <v>129</v>
      </c>
      <c r="C92" s="18">
        <v>4010250</v>
      </c>
      <c r="D92" s="23" t="s">
        <v>96</v>
      </c>
      <c r="E92" s="18" t="s">
        <v>152</v>
      </c>
      <c r="F92" s="24">
        <v>2480</v>
      </c>
      <c r="G92" s="18" t="s">
        <v>138</v>
      </c>
      <c r="H92" s="24">
        <v>66017.6</v>
      </c>
      <c r="I92" s="25">
        <v>39615</v>
      </c>
      <c r="J92" s="12" t="str">
        <f t="shared" si="2"/>
        <v>V toleranci</v>
      </c>
      <c r="K92" s="12" t="str">
        <f t="shared" si="3"/>
        <v>OK</v>
      </c>
    </row>
    <row r="93" spans="1:11" s="12" customFormat="1" ht="12.75">
      <c r="A93" s="81" t="s">
        <v>155</v>
      </c>
      <c r="B93" s="12">
        <v>154</v>
      </c>
      <c r="C93" s="12">
        <v>4002050</v>
      </c>
      <c r="D93" s="84">
        <v>80080401</v>
      </c>
      <c r="E93" s="12" t="s">
        <v>138</v>
      </c>
      <c r="F93" s="82">
        <v>48000</v>
      </c>
      <c r="G93" s="12" t="s">
        <v>138</v>
      </c>
      <c r="H93" s="82">
        <v>48000</v>
      </c>
      <c r="I93" s="83">
        <v>39612</v>
      </c>
      <c r="J93" s="12" t="str">
        <f t="shared" si="2"/>
        <v>Mimo</v>
      </c>
      <c r="K93" s="12" t="str">
        <f t="shared" si="3"/>
        <v>Mimo</v>
      </c>
    </row>
    <row r="94" spans="1:11" s="12" customFormat="1" ht="12.75">
      <c r="A94" s="81" t="s">
        <v>155</v>
      </c>
      <c r="B94" s="12">
        <v>154</v>
      </c>
      <c r="C94" s="12">
        <v>4002050</v>
      </c>
      <c r="D94" s="84">
        <v>80080412</v>
      </c>
      <c r="E94" s="12" t="s">
        <v>138</v>
      </c>
      <c r="F94" s="82">
        <v>9980</v>
      </c>
      <c r="G94" s="12" t="s">
        <v>138</v>
      </c>
      <c r="H94" s="82">
        <v>9980</v>
      </c>
      <c r="I94" s="83">
        <v>39612</v>
      </c>
      <c r="J94" s="12" t="str">
        <f t="shared" si="2"/>
        <v>Mimo</v>
      </c>
      <c r="K94" s="12" t="str">
        <f t="shared" si="3"/>
        <v>Mimo</v>
      </c>
    </row>
    <row r="95" spans="1:11" s="12" customFormat="1" ht="12.75">
      <c r="A95" s="81" t="s">
        <v>155</v>
      </c>
      <c r="B95" s="12">
        <v>154</v>
      </c>
      <c r="C95" s="12">
        <v>4002050</v>
      </c>
      <c r="D95" s="84">
        <v>80080415</v>
      </c>
      <c r="E95" s="12" t="s">
        <v>138</v>
      </c>
      <c r="F95" s="82">
        <v>20890</v>
      </c>
      <c r="G95" s="12" t="s">
        <v>138</v>
      </c>
      <c r="H95" s="82">
        <v>20890</v>
      </c>
      <c r="I95" s="83">
        <v>39612</v>
      </c>
      <c r="J95" s="12" t="str">
        <f t="shared" si="2"/>
        <v>Mimo</v>
      </c>
      <c r="K95" s="12" t="str">
        <f t="shared" si="3"/>
        <v>Mimo</v>
      </c>
    </row>
    <row r="96" spans="1:11" s="12" customFormat="1" ht="12.75">
      <c r="A96" s="81" t="s">
        <v>155</v>
      </c>
      <c r="B96" s="12">
        <v>154</v>
      </c>
      <c r="C96" s="12">
        <v>4002050</v>
      </c>
      <c r="D96" s="84">
        <v>80080489</v>
      </c>
      <c r="E96" s="12" t="s">
        <v>138</v>
      </c>
      <c r="F96" s="82">
        <v>214000</v>
      </c>
      <c r="G96" s="12" t="s">
        <v>138</v>
      </c>
      <c r="H96" s="82">
        <v>214000</v>
      </c>
      <c r="I96" s="83">
        <v>39630</v>
      </c>
      <c r="J96" s="12" t="str">
        <f t="shared" si="2"/>
        <v>OK</v>
      </c>
      <c r="K96" s="12" t="str">
        <f t="shared" si="3"/>
        <v>OK</v>
      </c>
    </row>
    <row r="97" spans="1:11" s="12" customFormat="1" ht="12.75">
      <c r="A97" s="81" t="s">
        <v>155</v>
      </c>
      <c r="B97" s="12">
        <v>154</v>
      </c>
      <c r="C97" s="12">
        <v>4002050</v>
      </c>
      <c r="D97" s="84">
        <v>80080490</v>
      </c>
      <c r="E97" s="12" t="s">
        <v>138</v>
      </c>
      <c r="F97" s="82">
        <v>103000</v>
      </c>
      <c r="G97" s="12" t="s">
        <v>138</v>
      </c>
      <c r="H97" s="82">
        <v>103000</v>
      </c>
      <c r="I97" s="83">
        <v>39630</v>
      </c>
      <c r="J97" s="12" t="str">
        <f t="shared" si="2"/>
        <v>OK</v>
      </c>
      <c r="K97" s="12" t="str">
        <f t="shared" si="3"/>
        <v>OK</v>
      </c>
    </row>
    <row r="98" spans="1:11" s="12" customFormat="1" ht="12.75">
      <c r="A98" s="81" t="s">
        <v>155</v>
      </c>
      <c r="B98" s="12">
        <v>154</v>
      </c>
      <c r="C98" s="12">
        <v>4002050</v>
      </c>
      <c r="D98" s="84">
        <v>80080491</v>
      </c>
      <c r="E98" s="12" t="s">
        <v>138</v>
      </c>
      <c r="F98" s="82">
        <v>320000</v>
      </c>
      <c r="G98" s="12" t="s">
        <v>138</v>
      </c>
      <c r="H98" s="82">
        <v>320000</v>
      </c>
      <c r="I98" s="83">
        <v>39630</v>
      </c>
      <c r="J98" s="12" t="str">
        <f t="shared" si="2"/>
        <v>OK</v>
      </c>
      <c r="K98" s="12" t="str">
        <f t="shared" si="3"/>
        <v>OK</v>
      </c>
    </row>
    <row r="99" spans="1:11" s="12" customFormat="1" ht="12.75">
      <c r="A99" s="81" t="s">
        <v>155</v>
      </c>
      <c r="B99" s="12">
        <v>154</v>
      </c>
      <c r="C99" s="12">
        <v>4002050</v>
      </c>
      <c r="D99" s="84">
        <v>80080527</v>
      </c>
      <c r="E99" s="12" t="s">
        <v>138</v>
      </c>
      <c r="F99" s="82">
        <v>350000</v>
      </c>
      <c r="G99" s="12" t="s">
        <v>138</v>
      </c>
      <c r="H99" s="82">
        <v>350000</v>
      </c>
      <c r="I99" s="83">
        <v>39644</v>
      </c>
      <c r="J99" s="12" t="str">
        <f t="shared" si="2"/>
        <v>OK</v>
      </c>
      <c r="K99" s="12" t="str">
        <f t="shared" si="3"/>
        <v>OK</v>
      </c>
    </row>
    <row r="100" spans="1:11" s="12" customFormat="1" ht="12.75">
      <c r="A100" s="81" t="s">
        <v>155</v>
      </c>
      <c r="B100" s="12">
        <v>154</v>
      </c>
      <c r="C100" s="12">
        <v>4002050</v>
      </c>
      <c r="D100" s="84">
        <v>80080528</v>
      </c>
      <c r="E100" s="12" t="s">
        <v>138</v>
      </c>
      <c r="F100" s="82">
        <v>45000</v>
      </c>
      <c r="G100" s="12" t="s">
        <v>138</v>
      </c>
      <c r="H100" s="82">
        <v>45000</v>
      </c>
      <c r="I100" s="83">
        <v>39644</v>
      </c>
      <c r="J100" s="12" t="str">
        <f t="shared" si="2"/>
        <v>Mimo</v>
      </c>
      <c r="K100" s="12" t="str">
        <f t="shared" si="3"/>
        <v>Mimo</v>
      </c>
    </row>
    <row r="101" spans="1:11" s="12" customFormat="1" ht="12.75">
      <c r="A101" s="81" t="s">
        <v>155</v>
      </c>
      <c r="B101" s="12">
        <v>154</v>
      </c>
      <c r="C101" s="12">
        <v>4002050</v>
      </c>
      <c r="D101" s="84">
        <v>80080529</v>
      </c>
      <c r="E101" s="12" t="s">
        <v>138</v>
      </c>
      <c r="F101" s="82">
        <v>42000</v>
      </c>
      <c r="G101" s="12" t="s">
        <v>138</v>
      </c>
      <c r="H101" s="82">
        <v>42000</v>
      </c>
      <c r="I101" s="83">
        <v>39644</v>
      </c>
      <c r="J101" s="12" t="str">
        <f t="shared" si="2"/>
        <v>Mimo</v>
      </c>
      <c r="K101" s="12" t="str">
        <f t="shared" si="3"/>
        <v>Mimo</v>
      </c>
    </row>
    <row r="102" spans="1:11" s="12" customFormat="1" ht="12.75">
      <c r="A102" s="22" t="s">
        <v>155</v>
      </c>
      <c r="B102" s="22" t="s">
        <v>148</v>
      </c>
      <c r="C102" s="18">
        <v>4010250</v>
      </c>
      <c r="D102" s="23" t="s">
        <v>52</v>
      </c>
      <c r="E102" s="18" t="s">
        <v>152</v>
      </c>
      <c r="F102" s="24">
        <v>2500</v>
      </c>
      <c r="G102" s="18" t="s">
        <v>138</v>
      </c>
      <c r="H102" s="24">
        <v>66550</v>
      </c>
      <c r="I102" s="25">
        <v>39553</v>
      </c>
      <c r="J102" s="12" t="str">
        <f t="shared" si="2"/>
        <v>V toleranci</v>
      </c>
      <c r="K102" s="12" t="str">
        <f t="shared" si="3"/>
        <v>OK</v>
      </c>
    </row>
    <row r="103" spans="1:11" s="12" customFormat="1" ht="12.75">
      <c r="A103" s="81" t="s">
        <v>155</v>
      </c>
      <c r="B103" s="12">
        <v>154</v>
      </c>
      <c r="C103" s="12">
        <v>4002050</v>
      </c>
      <c r="D103" s="84">
        <v>80080581</v>
      </c>
      <c r="E103" s="12" t="s">
        <v>138</v>
      </c>
      <c r="F103" s="82">
        <v>21611</v>
      </c>
      <c r="G103" s="12" t="s">
        <v>138</v>
      </c>
      <c r="H103" s="82">
        <v>21611</v>
      </c>
      <c r="I103" s="83">
        <v>39666</v>
      </c>
      <c r="J103" s="12" t="str">
        <f t="shared" si="2"/>
        <v>Mimo</v>
      </c>
      <c r="K103" s="12" t="str">
        <f t="shared" si="3"/>
        <v>Mimo</v>
      </c>
    </row>
    <row r="104" spans="1:11" s="12" customFormat="1" ht="12.75">
      <c r="A104" s="81" t="s">
        <v>155</v>
      </c>
      <c r="B104" s="12">
        <v>154</v>
      </c>
      <c r="C104" s="12">
        <v>4002050</v>
      </c>
      <c r="D104" s="84">
        <v>80080594</v>
      </c>
      <c r="E104" s="12" t="s">
        <v>138</v>
      </c>
      <c r="F104" s="82">
        <v>323000</v>
      </c>
      <c r="G104" s="12" t="s">
        <v>138</v>
      </c>
      <c r="H104" s="82">
        <v>323000</v>
      </c>
      <c r="I104" s="83">
        <v>39669</v>
      </c>
      <c r="J104" s="12" t="str">
        <f t="shared" si="2"/>
        <v>OK</v>
      </c>
      <c r="K104" s="12" t="str">
        <f t="shared" si="3"/>
        <v>OK</v>
      </c>
    </row>
    <row r="105" spans="1:11" s="12" customFormat="1" ht="12.75">
      <c r="A105" s="81" t="s">
        <v>155</v>
      </c>
      <c r="B105" s="12">
        <v>154</v>
      </c>
      <c r="C105" s="12">
        <v>4002050</v>
      </c>
      <c r="D105" s="84">
        <v>80080595</v>
      </c>
      <c r="E105" s="12" t="s">
        <v>138</v>
      </c>
      <c r="F105" s="82">
        <v>17000</v>
      </c>
      <c r="G105" s="12" t="s">
        <v>138</v>
      </c>
      <c r="H105" s="82">
        <v>17000</v>
      </c>
      <c r="I105" s="83">
        <v>39669</v>
      </c>
      <c r="J105" s="12" t="str">
        <f t="shared" si="2"/>
        <v>Mimo</v>
      </c>
      <c r="K105" s="12" t="str">
        <f t="shared" si="3"/>
        <v>Mimo</v>
      </c>
    </row>
    <row r="106" spans="1:11" s="12" customFormat="1" ht="12.75">
      <c r="A106" s="81" t="s">
        <v>155</v>
      </c>
      <c r="B106" s="12">
        <v>154</v>
      </c>
      <c r="C106" s="12">
        <v>4002050</v>
      </c>
      <c r="D106" s="84">
        <v>80080596</v>
      </c>
      <c r="E106" s="12" t="s">
        <v>138</v>
      </c>
      <c r="F106" s="82">
        <v>371000</v>
      </c>
      <c r="G106" s="12" t="s">
        <v>138</v>
      </c>
      <c r="H106" s="82">
        <v>371000</v>
      </c>
      <c r="I106" s="83">
        <v>39669</v>
      </c>
      <c r="J106" s="12" t="str">
        <f t="shared" si="2"/>
        <v>OK</v>
      </c>
      <c r="K106" s="12" t="str">
        <f t="shared" si="3"/>
        <v>OK</v>
      </c>
    </row>
    <row r="107" spans="1:11" s="12" customFormat="1" ht="12.75">
      <c r="A107" s="81" t="s">
        <v>155</v>
      </c>
      <c r="B107" s="12">
        <v>154</v>
      </c>
      <c r="C107" s="12">
        <v>4002050</v>
      </c>
      <c r="D107" s="84">
        <v>80080597</v>
      </c>
      <c r="E107" s="12" t="s">
        <v>138</v>
      </c>
      <c r="F107" s="82">
        <v>400000</v>
      </c>
      <c r="G107" s="12" t="s">
        <v>138</v>
      </c>
      <c r="H107" s="82">
        <v>400000</v>
      </c>
      <c r="I107" s="83">
        <v>39669</v>
      </c>
      <c r="J107" s="12" t="str">
        <f t="shared" si="2"/>
        <v>OK</v>
      </c>
      <c r="K107" s="12" t="str">
        <f t="shared" si="3"/>
        <v>OK</v>
      </c>
    </row>
    <row r="108" spans="1:11" s="12" customFormat="1" ht="12.75">
      <c r="A108" s="81" t="s">
        <v>155</v>
      </c>
      <c r="B108" s="12">
        <v>154</v>
      </c>
      <c r="C108" s="12">
        <v>4002050</v>
      </c>
      <c r="D108" s="84">
        <v>80080598</v>
      </c>
      <c r="E108" s="12" t="s">
        <v>138</v>
      </c>
      <c r="F108" s="82">
        <v>199000</v>
      </c>
      <c r="G108" s="12" t="s">
        <v>138</v>
      </c>
      <c r="H108" s="82">
        <v>199000</v>
      </c>
      <c r="I108" s="83">
        <v>39669</v>
      </c>
      <c r="J108" s="12" t="str">
        <f t="shared" si="2"/>
        <v>OK</v>
      </c>
      <c r="K108" s="12" t="str">
        <f t="shared" si="3"/>
        <v>OK</v>
      </c>
    </row>
    <row r="109" spans="1:11" s="12" customFormat="1" ht="12.75">
      <c r="A109" s="22" t="s">
        <v>155</v>
      </c>
      <c r="B109" s="22" t="s">
        <v>148</v>
      </c>
      <c r="C109" s="18">
        <v>4010250</v>
      </c>
      <c r="D109" s="23" t="s">
        <v>59</v>
      </c>
      <c r="E109" s="18" t="s">
        <v>152</v>
      </c>
      <c r="F109" s="24">
        <v>2500</v>
      </c>
      <c r="G109" s="18" t="s">
        <v>138</v>
      </c>
      <c r="H109" s="24">
        <v>66550</v>
      </c>
      <c r="I109" s="25">
        <v>39618</v>
      </c>
      <c r="J109" s="12" t="str">
        <f t="shared" si="2"/>
        <v>V toleranci</v>
      </c>
      <c r="K109" s="12" t="str">
        <f t="shared" si="3"/>
        <v>OK</v>
      </c>
    </row>
    <row r="110" spans="1:11" s="12" customFormat="1" ht="12.75">
      <c r="A110" s="81" t="s">
        <v>155</v>
      </c>
      <c r="B110" s="12">
        <v>154</v>
      </c>
      <c r="C110" s="12">
        <v>4002050</v>
      </c>
      <c r="D110" s="84">
        <v>80080640</v>
      </c>
      <c r="E110" s="12" t="s">
        <v>138</v>
      </c>
      <c r="F110" s="82">
        <v>6171</v>
      </c>
      <c r="G110" s="12" t="s">
        <v>138</v>
      </c>
      <c r="H110" s="82">
        <v>6171</v>
      </c>
      <c r="I110" s="83">
        <v>39675</v>
      </c>
      <c r="J110" s="12" t="str">
        <f t="shared" si="2"/>
        <v>Mimo</v>
      </c>
      <c r="K110" s="12" t="str">
        <f t="shared" si="3"/>
        <v>Mimo</v>
      </c>
    </row>
    <row r="111" spans="1:11" s="12" customFormat="1" ht="12.75">
      <c r="A111" s="81" t="s">
        <v>155</v>
      </c>
      <c r="B111" s="81" t="s">
        <v>145</v>
      </c>
      <c r="C111" s="12">
        <v>1220050</v>
      </c>
      <c r="D111" s="12">
        <v>80080621</v>
      </c>
      <c r="E111" s="12" t="s">
        <v>152</v>
      </c>
      <c r="F111" s="82">
        <v>2800</v>
      </c>
      <c r="G111" s="12" t="s">
        <v>138</v>
      </c>
      <c r="H111" s="82">
        <v>66906</v>
      </c>
      <c r="I111" s="83">
        <v>39673</v>
      </c>
      <c r="J111" s="12" t="str">
        <f t="shared" si="2"/>
        <v>V toleranci</v>
      </c>
      <c r="K111" s="12" t="str">
        <f t="shared" si="3"/>
        <v>OK</v>
      </c>
    </row>
    <row r="112" spans="1:11" s="12" customFormat="1" ht="12.75">
      <c r="A112" s="81" t="s">
        <v>155</v>
      </c>
      <c r="B112" s="81" t="s">
        <v>145</v>
      </c>
      <c r="C112" s="12">
        <v>4002050</v>
      </c>
      <c r="D112" s="84">
        <v>80080621</v>
      </c>
      <c r="E112" s="12" t="s">
        <v>152</v>
      </c>
      <c r="F112" s="82">
        <v>2800</v>
      </c>
      <c r="G112" s="12" t="s">
        <v>138</v>
      </c>
      <c r="H112" s="82">
        <v>66906</v>
      </c>
      <c r="I112" s="83">
        <v>39673</v>
      </c>
      <c r="J112" s="12" t="str">
        <f t="shared" si="2"/>
        <v>V toleranci</v>
      </c>
      <c r="K112" s="12" t="str">
        <f t="shared" si="3"/>
        <v>OK</v>
      </c>
    </row>
    <row r="113" spans="1:11" s="12" customFormat="1" ht="12.75">
      <c r="A113" s="22" t="s">
        <v>155</v>
      </c>
      <c r="B113" s="22" t="s">
        <v>129</v>
      </c>
      <c r="C113" s="18">
        <v>4010250</v>
      </c>
      <c r="D113" s="23">
        <v>3192008</v>
      </c>
      <c r="E113" s="18" t="s">
        <v>152</v>
      </c>
      <c r="F113" s="24">
        <v>2811</v>
      </c>
      <c r="G113" s="18" t="s">
        <v>138</v>
      </c>
      <c r="H113" s="24">
        <v>67168.85</v>
      </c>
      <c r="I113" s="25">
        <v>39708</v>
      </c>
      <c r="J113" s="12" t="str">
        <f t="shared" si="2"/>
        <v>V toleranci</v>
      </c>
      <c r="K113" s="12" t="str">
        <f t="shared" si="3"/>
        <v>OK</v>
      </c>
    </row>
    <row r="114" spans="1:11" s="12" customFormat="1" ht="12.75">
      <c r="A114" s="81" t="s">
        <v>155</v>
      </c>
      <c r="B114" s="12">
        <v>154</v>
      </c>
      <c r="C114" s="12">
        <v>4002050</v>
      </c>
      <c r="D114" s="84">
        <v>80080706</v>
      </c>
      <c r="E114" s="12" t="s">
        <v>138</v>
      </c>
      <c r="F114" s="82">
        <v>23000</v>
      </c>
      <c r="G114" s="12" t="s">
        <v>138</v>
      </c>
      <c r="H114" s="82">
        <v>23000</v>
      </c>
      <c r="I114" s="83">
        <v>39703</v>
      </c>
      <c r="J114" s="12" t="str">
        <f t="shared" si="2"/>
        <v>Mimo</v>
      </c>
      <c r="K114" s="12" t="str">
        <f t="shared" si="3"/>
        <v>Mimo</v>
      </c>
    </row>
    <row r="115" spans="1:11" s="12" customFormat="1" ht="12.75">
      <c r="A115" s="81" t="s">
        <v>155</v>
      </c>
      <c r="B115" s="12">
        <v>232</v>
      </c>
      <c r="C115" s="12">
        <v>4002050</v>
      </c>
      <c r="D115" s="84">
        <v>80080001</v>
      </c>
      <c r="E115" s="12" t="s">
        <v>153</v>
      </c>
      <c r="F115" s="82">
        <v>7676</v>
      </c>
      <c r="G115" s="12" t="s">
        <v>138</v>
      </c>
      <c r="H115" s="82">
        <v>138766.73</v>
      </c>
      <c r="I115" s="83">
        <v>39462</v>
      </c>
      <c r="J115" s="12" t="str">
        <f t="shared" si="2"/>
        <v>OK</v>
      </c>
      <c r="K115" s="12" t="str">
        <f t="shared" si="3"/>
        <v>OK</v>
      </c>
    </row>
    <row r="116" spans="1:11" s="12" customFormat="1" ht="12.75">
      <c r="A116" s="81" t="s">
        <v>155</v>
      </c>
      <c r="B116" s="12">
        <v>136</v>
      </c>
      <c r="C116" s="12">
        <v>4002050</v>
      </c>
      <c r="D116" s="84">
        <v>80080002</v>
      </c>
      <c r="E116" s="12" t="s">
        <v>152</v>
      </c>
      <c r="F116" s="82">
        <v>1420</v>
      </c>
      <c r="G116" s="12" t="s">
        <v>138</v>
      </c>
      <c r="H116" s="82">
        <v>37800.4</v>
      </c>
      <c r="I116" s="83">
        <v>39462</v>
      </c>
      <c r="J116" s="12" t="str">
        <f t="shared" si="2"/>
        <v>Mimo</v>
      </c>
      <c r="K116" s="12" t="str">
        <f t="shared" si="3"/>
        <v>Mimo</v>
      </c>
    </row>
    <row r="117" spans="1:11" s="12" customFormat="1" ht="12.75">
      <c r="A117" s="81" t="s">
        <v>155</v>
      </c>
      <c r="B117" s="81" t="s">
        <v>143</v>
      </c>
      <c r="C117" s="12">
        <v>4002050</v>
      </c>
      <c r="D117" s="84">
        <v>80080003</v>
      </c>
      <c r="E117" s="12" t="s">
        <v>152</v>
      </c>
      <c r="F117" s="82">
        <v>14240</v>
      </c>
      <c r="G117" s="12" t="s">
        <v>138</v>
      </c>
      <c r="H117" s="82">
        <v>379068.8</v>
      </c>
      <c r="I117" s="83">
        <v>39462</v>
      </c>
      <c r="J117" s="12" t="str">
        <f t="shared" si="2"/>
        <v>OK</v>
      </c>
      <c r="K117" s="12" t="str">
        <f t="shared" si="3"/>
        <v>OK</v>
      </c>
    </row>
    <row r="118" spans="1:11" s="12" customFormat="1" ht="12.75">
      <c r="A118" s="81" t="s">
        <v>155</v>
      </c>
      <c r="B118" s="81" t="s">
        <v>149</v>
      </c>
      <c r="C118" s="12">
        <v>4002050</v>
      </c>
      <c r="D118" s="84">
        <v>80080004</v>
      </c>
      <c r="E118" s="12" t="s">
        <v>152</v>
      </c>
      <c r="F118" s="82">
        <v>12800</v>
      </c>
      <c r="G118" s="12" t="s">
        <v>138</v>
      </c>
      <c r="H118" s="82">
        <v>340736</v>
      </c>
      <c r="I118" s="83">
        <v>39462</v>
      </c>
      <c r="J118" s="12" t="str">
        <f t="shared" si="2"/>
        <v>OK</v>
      </c>
      <c r="K118" s="12" t="str">
        <f t="shared" si="3"/>
        <v>OK</v>
      </c>
    </row>
    <row r="119" spans="1:11" s="12" customFormat="1" ht="12.75">
      <c r="A119" s="81" t="s">
        <v>155</v>
      </c>
      <c r="B119" s="81" t="s">
        <v>140</v>
      </c>
      <c r="C119" s="12">
        <v>4002050</v>
      </c>
      <c r="D119" s="84">
        <v>80080005</v>
      </c>
      <c r="E119" s="12" t="s">
        <v>152</v>
      </c>
      <c r="F119" s="82">
        <v>4857</v>
      </c>
      <c r="G119" s="12" t="s">
        <v>138</v>
      </c>
      <c r="H119" s="82">
        <v>129293.34</v>
      </c>
      <c r="I119" s="83">
        <v>39462</v>
      </c>
      <c r="J119" s="12" t="str">
        <f t="shared" si="2"/>
        <v>OK</v>
      </c>
      <c r="K119" s="12" t="str">
        <f t="shared" si="3"/>
        <v>OK</v>
      </c>
    </row>
    <row r="120" spans="1:11" s="12" customFormat="1" ht="12.75">
      <c r="A120" s="81" t="s">
        <v>155</v>
      </c>
      <c r="B120" s="12">
        <v>310</v>
      </c>
      <c r="C120" s="12">
        <v>4002050</v>
      </c>
      <c r="D120" s="84">
        <v>80080011</v>
      </c>
      <c r="E120" s="12" t="s">
        <v>153</v>
      </c>
      <c r="F120" s="82">
        <v>-915</v>
      </c>
      <c r="G120" s="12" t="s">
        <v>138</v>
      </c>
      <c r="H120" s="82">
        <v>-16541.37</v>
      </c>
      <c r="I120" s="83">
        <v>39462</v>
      </c>
      <c r="J120" s="12" t="str">
        <f t="shared" si="2"/>
        <v>Mimo</v>
      </c>
      <c r="K120" s="12" t="str">
        <f t="shared" si="3"/>
        <v>Mimo</v>
      </c>
    </row>
    <row r="121" spans="1:11" s="12" customFormat="1" ht="12.75">
      <c r="A121" s="81" t="s">
        <v>155</v>
      </c>
      <c r="B121" s="81" t="s">
        <v>150</v>
      </c>
      <c r="C121" s="12">
        <v>4002050</v>
      </c>
      <c r="D121" s="84">
        <v>80080017</v>
      </c>
      <c r="E121" s="12" t="s">
        <v>138</v>
      </c>
      <c r="F121" s="82">
        <v>3172936</v>
      </c>
      <c r="G121" s="12" t="s">
        <v>138</v>
      </c>
      <c r="H121" s="82">
        <v>3172936</v>
      </c>
      <c r="I121" s="83">
        <v>39462</v>
      </c>
      <c r="J121" s="12" t="str">
        <f t="shared" si="2"/>
        <v>OK</v>
      </c>
      <c r="K121" s="12" t="str">
        <f t="shared" si="3"/>
        <v>OK</v>
      </c>
    </row>
    <row r="122" spans="1:11" s="12" customFormat="1" ht="12.75">
      <c r="A122" s="81" t="s">
        <v>155</v>
      </c>
      <c r="B122" s="81">
        <v>232</v>
      </c>
      <c r="C122" s="12">
        <v>4002050</v>
      </c>
      <c r="D122" s="84">
        <v>80080084</v>
      </c>
      <c r="E122" s="12" t="s">
        <v>153</v>
      </c>
      <c r="F122" s="82">
        <v>3838</v>
      </c>
      <c r="G122" s="12" t="s">
        <v>138</v>
      </c>
      <c r="H122" s="82">
        <v>69383.36</v>
      </c>
      <c r="I122" s="83">
        <v>39512</v>
      </c>
      <c r="J122" s="12" t="str">
        <f t="shared" si="2"/>
        <v>V toleranci</v>
      </c>
      <c r="K122" s="12" t="str">
        <f t="shared" si="3"/>
        <v>OK</v>
      </c>
    </row>
    <row r="123" spans="1:11" s="12" customFormat="1" ht="12.75">
      <c r="A123" s="81" t="s">
        <v>155</v>
      </c>
      <c r="B123" s="81" t="s">
        <v>150</v>
      </c>
      <c r="C123" s="12">
        <v>4002050</v>
      </c>
      <c r="D123" s="84">
        <v>80080019</v>
      </c>
      <c r="E123" s="12" t="s">
        <v>138</v>
      </c>
      <c r="F123" s="82">
        <v>315784</v>
      </c>
      <c r="G123" s="12" t="s">
        <v>138</v>
      </c>
      <c r="H123" s="82">
        <v>315784</v>
      </c>
      <c r="I123" s="83">
        <v>39462</v>
      </c>
      <c r="J123" s="12" t="str">
        <f t="shared" si="2"/>
        <v>OK</v>
      </c>
      <c r="K123" s="12" t="str">
        <f t="shared" si="3"/>
        <v>OK</v>
      </c>
    </row>
    <row r="124" spans="1:11" s="12" customFormat="1" ht="12.75">
      <c r="A124" s="81" t="s">
        <v>155</v>
      </c>
      <c r="B124" s="81" t="s">
        <v>150</v>
      </c>
      <c r="C124" s="12">
        <v>4002050</v>
      </c>
      <c r="D124" s="84">
        <v>80080020</v>
      </c>
      <c r="E124" s="12" t="s">
        <v>138</v>
      </c>
      <c r="F124" s="82">
        <v>391141</v>
      </c>
      <c r="G124" s="12" t="s">
        <v>138</v>
      </c>
      <c r="H124" s="82">
        <v>391141</v>
      </c>
      <c r="I124" s="83">
        <v>39462</v>
      </c>
      <c r="J124" s="12" t="str">
        <f t="shared" si="2"/>
        <v>OK</v>
      </c>
      <c r="K124" s="12" t="str">
        <f t="shared" si="3"/>
        <v>OK</v>
      </c>
    </row>
    <row r="125" spans="1:11" s="12" customFormat="1" ht="12.75">
      <c r="A125" s="81" t="s">
        <v>155</v>
      </c>
      <c r="B125" s="81" t="s">
        <v>150</v>
      </c>
      <c r="C125" s="12">
        <v>4002050</v>
      </c>
      <c r="D125" s="84">
        <v>80080021</v>
      </c>
      <c r="E125" s="12" t="s">
        <v>138</v>
      </c>
      <c r="F125" s="82">
        <v>454967</v>
      </c>
      <c r="G125" s="12" t="s">
        <v>138</v>
      </c>
      <c r="H125" s="82">
        <v>454967</v>
      </c>
      <c r="I125" s="83">
        <v>39462</v>
      </c>
      <c r="J125" s="12" t="str">
        <f t="shared" si="2"/>
        <v>OK</v>
      </c>
      <c r="K125" s="12" t="str">
        <f t="shared" si="3"/>
        <v>OK</v>
      </c>
    </row>
    <row r="126" spans="1:11" s="12" customFormat="1" ht="12.75">
      <c r="A126" s="81" t="s">
        <v>155</v>
      </c>
      <c r="B126" s="81" t="s">
        <v>150</v>
      </c>
      <c r="C126" s="12">
        <v>4002050</v>
      </c>
      <c r="D126" s="84">
        <v>80080022</v>
      </c>
      <c r="E126" s="12" t="s">
        <v>138</v>
      </c>
      <c r="F126" s="82">
        <v>654247</v>
      </c>
      <c r="G126" s="12" t="s">
        <v>138</v>
      </c>
      <c r="H126" s="82">
        <v>654247</v>
      </c>
      <c r="I126" s="83">
        <v>39462</v>
      </c>
      <c r="J126" s="12" t="str">
        <f t="shared" si="2"/>
        <v>OK</v>
      </c>
      <c r="K126" s="12" t="str">
        <f t="shared" si="3"/>
        <v>OK</v>
      </c>
    </row>
    <row r="127" spans="1:11" s="12" customFormat="1" ht="12.75">
      <c r="A127" s="81" t="s">
        <v>155</v>
      </c>
      <c r="B127" s="81" t="s">
        <v>150</v>
      </c>
      <c r="C127" s="12">
        <v>4002050</v>
      </c>
      <c r="D127" s="84">
        <v>80080023</v>
      </c>
      <c r="E127" s="12" t="s">
        <v>138</v>
      </c>
      <c r="F127" s="82">
        <v>333295</v>
      </c>
      <c r="G127" s="12" t="s">
        <v>138</v>
      </c>
      <c r="H127" s="82">
        <v>333295</v>
      </c>
      <c r="I127" s="83">
        <v>39462</v>
      </c>
      <c r="J127" s="12" t="str">
        <f t="shared" si="2"/>
        <v>OK</v>
      </c>
      <c r="K127" s="12" t="str">
        <f t="shared" si="3"/>
        <v>OK</v>
      </c>
    </row>
    <row r="128" spans="1:11" s="12" customFormat="1" ht="12.75">
      <c r="A128" s="81" t="s">
        <v>155</v>
      </c>
      <c r="B128" s="81" t="s">
        <v>150</v>
      </c>
      <c r="C128" s="12">
        <v>4002050</v>
      </c>
      <c r="D128" s="84">
        <v>80080024</v>
      </c>
      <c r="E128" s="12" t="s">
        <v>138</v>
      </c>
      <c r="F128" s="82">
        <v>246884</v>
      </c>
      <c r="G128" s="12" t="s">
        <v>138</v>
      </c>
      <c r="H128" s="82">
        <v>246884</v>
      </c>
      <c r="I128" s="83">
        <v>39462</v>
      </c>
      <c r="J128" s="12" t="str">
        <f t="shared" si="2"/>
        <v>OK</v>
      </c>
      <c r="K128" s="12" t="str">
        <f t="shared" si="3"/>
        <v>OK</v>
      </c>
    </row>
    <row r="129" spans="1:11" s="12" customFormat="1" ht="12.75">
      <c r="A129" s="81" t="s">
        <v>155</v>
      </c>
      <c r="B129" s="81" t="s">
        <v>143</v>
      </c>
      <c r="C129" s="12">
        <v>4002050</v>
      </c>
      <c r="D129" s="84">
        <v>80080006</v>
      </c>
      <c r="E129" s="12" t="s">
        <v>152</v>
      </c>
      <c r="F129" s="82">
        <v>1462</v>
      </c>
      <c r="G129" s="12" t="s">
        <v>138</v>
      </c>
      <c r="H129" s="82">
        <v>38918.44</v>
      </c>
      <c r="I129" s="83">
        <v>39464</v>
      </c>
      <c r="J129" s="12" t="str">
        <f t="shared" si="2"/>
        <v>Mimo</v>
      </c>
      <c r="K129" s="12" t="str">
        <f t="shared" si="3"/>
        <v>Mimo</v>
      </c>
    </row>
    <row r="130" spans="1:11" s="12" customFormat="1" ht="12.75">
      <c r="A130" s="22" t="s">
        <v>155</v>
      </c>
      <c r="B130" s="22" t="s">
        <v>148</v>
      </c>
      <c r="C130" s="18">
        <v>4010250</v>
      </c>
      <c r="D130" s="23" t="s">
        <v>55</v>
      </c>
      <c r="E130" s="18" t="s">
        <v>152</v>
      </c>
      <c r="F130" s="24">
        <v>2626</v>
      </c>
      <c r="G130" s="18" t="s">
        <v>138</v>
      </c>
      <c r="H130" s="24">
        <v>69904.12</v>
      </c>
      <c r="I130" s="25">
        <v>39590</v>
      </c>
      <c r="J130" s="12" t="str">
        <f aca="true" t="shared" si="4" ref="J130:J193">IF(H130&lt;=50000,"Mimo",IF(AND(H130&gt;50001,H130&lt;99999),"V toleranci",IF(H130&gt;=100000,"OK")))</f>
        <v>V toleranci</v>
      </c>
      <c r="K130" s="12" t="str">
        <f aca="true" t="shared" si="5" ref="K130:K193">IF(H130&lt;=50000,"Mimo","OK")</f>
        <v>OK</v>
      </c>
    </row>
    <row r="131" spans="1:11" s="12" customFormat="1" ht="12.75">
      <c r="A131" s="81" t="s">
        <v>155</v>
      </c>
      <c r="B131" s="81" t="s">
        <v>0</v>
      </c>
      <c r="C131" s="12">
        <v>4002050</v>
      </c>
      <c r="D131" s="84">
        <v>80080044</v>
      </c>
      <c r="E131" s="12" t="s">
        <v>152</v>
      </c>
      <c r="F131" s="82">
        <v>1052</v>
      </c>
      <c r="G131" s="12" t="s">
        <v>138</v>
      </c>
      <c r="H131" s="82">
        <v>28004.24</v>
      </c>
      <c r="I131" s="83">
        <v>39483</v>
      </c>
      <c r="J131" s="12" t="str">
        <f t="shared" si="4"/>
        <v>Mimo</v>
      </c>
      <c r="K131" s="12" t="str">
        <f t="shared" si="5"/>
        <v>Mimo</v>
      </c>
    </row>
    <row r="132" spans="1:11" s="12" customFormat="1" ht="12.75">
      <c r="A132" s="81" t="s">
        <v>155</v>
      </c>
      <c r="B132" s="81" t="s">
        <v>1</v>
      </c>
      <c r="C132" s="12">
        <v>4002050</v>
      </c>
      <c r="D132" s="84">
        <v>80080045</v>
      </c>
      <c r="E132" s="12" t="s">
        <v>152</v>
      </c>
      <c r="F132" s="82">
        <v>431</v>
      </c>
      <c r="G132" s="12" t="s">
        <v>138</v>
      </c>
      <c r="H132" s="82">
        <v>11473.22</v>
      </c>
      <c r="I132" s="83">
        <v>39483</v>
      </c>
      <c r="J132" s="12" t="str">
        <f t="shared" si="4"/>
        <v>Mimo</v>
      </c>
      <c r="K132" s="12" t="str">
        <f t="shared" si="5"/>
        <v>Mimo</v>
      </c>
    </row>
    <row r="133" spans="1:11" s="12" customFormat="1" ht="12.75">
      <c r="A133" s="81" t="s">
        <v>155</v>
      </c>
      <c r="B133" s="81" t="s">
        <v>141</v>
      </c>
      <c r="C133" s="12">
        <v>4002050</v>
      </c>
      <c r="D133" s="84">
        <v>80080043</v>
      </c>
      <c r="E133" s="12" t="s">
        <v>152</v>
      </c>
      <c r="F133" s="82">
        <v>2640</v>
      </c>
      <c r="G133" s="12" t="s">
        <v>138</v>
      </c>
      <c r="H133" s="82">
        <v>70276.8</v>
      </c>
      <c r="I133" s="83">
        <v>39483</v>
      </c>
      <c r="J133" s="12" t="str">
        <f t="shared" si="4"/>
        <v>V toleranci</v>
      </c>
      <c r="K133" s="12" t="str">
        <f t="shared" si="5"/>
        <v>OK</v>
      </c>
    </row>
    <row r="134" spans="1:11" s="12" customFormat="1" ht="12.75">
      <c r="A134" s="81" t="s">
        <v>155</v>
      </c>
      <c r="B134" s="81" t="s">
        <v>2</v>
      </c>
      <c r="C134" s="12">
        <v>4002050</v>
      </c>
      <c r="D134" s="84">
        <v>80080042</v>
      </c>
      <c r="E134" s="12" t="s">
        <v>152</v>
      </c>
      <c r="F134" s="82">
        <v>26825</v>
      </c>
      <c r="G134" s="12" t="s">
        <v>138</v>
      </c>
      <c r="H134" s="82">
        <v>714081.5</v>
      </c>
      <c r="I134" s="83">
        <v>39484</v>
      </c>
      <c r="J134" s="12" t="str">
        <f t="shared" si="4"/>
        <v>OK</v>
      </c>
      <c r="K134" s="12" t="str">
        <f t="shared" si="5"/>
        <v>OK</v>
      </c>
    </row>
    <row r="135" spans="1:11" s="12" customFormat="1" ht="12.75">
      <c r="A135" s="81" t="s">
        <v>155</v>
      </c>
      <c r="B135" s="81" t="s">
        <v>148</v>
      </c>
      <c r="C135" s="12">
        <v>4002050</v>
      </c>
      <c r="D135" s="84">
        <v>80080063</v>
      </c>
      <c r="E135" s="12" t="s">
        <v>152</v>
      </c>
      <c r="F135" s="82">
        <v>4295</v>
      </c>
      <c r="G135" s="12" t="s">
        <v>138</v>
      </c>
      <c r="H135" s="82">
        <v>114332.9</v>
      </c>
      <c r="I135" s="83">
        <v>39492</v>
      </c>
      <c r="J135" s="12" t="str">
        <f t="shared" si="4"/>
        <v>OK</v>
      </c>
      <c r="K135" s="12" t="str">
        <f t="shared" si="5"/>
        <v>OK</v>
      </c>
    </row>
    <row r="136" spans="1:11" s="12" customFormat="1" ht="12.75">
      <c r="A136" s="81" t="s">
        <v>155</v>
      </c>
      <c r="B136" s="81" t="s">
        <v>143</v>
      </c>
      <c r="C136" s="12">
        <v>4002050</v>
      </c>
      <c r="D136" s="84">
        <v>80080064</v>
      </c>
      <c r="E136" s="12" t="s">
        <v>152</v>
      </c>
      <c r="F136" s="82">
        <v>14502</v>
      </c>
      <c r="G136" s="12" t="s">
        <v>138</v>
      </c>
      <c r="H136" s="82">
        <v>386043.24</v>
      </c>
      <c r="I136" s="83">
        <v>39492</v>
      </c>
      <c r="J136" s="12" t="str">
        <f t="shared" si="4"/>
        <v>OK</v>
      </c>
      <c r="K136" s="12" t="str">
        <f t="shared" si="5"/>
        <v>OK</v>
      </c>
    </row>
    <row r="137" spans="1:11" s="12" customFormat="1" ht="12.75">
      <c r="A137" s="81" t="s">
        <v>155</v>
      </c>
      <c r="B137" s="81" t="s">
        <v>149</v>
      </c>
      <c r="C137" s="12">
        <v>4002050</v>
      </c>
      <c r="D137" s="84">
        <v>80080095</v>
      </c>
      <c r="E137" s="12" t="s">
        <v>152</v>
      </c>
      <c r="F137" s="82">
        <v>7500</v>
      </c>
      <c r="G137" s="12" t="s">
        <v>138</v>
      </c>
      <c r="H137" s="82">
        <v>199650</v>
      </c>
      <c r="I137" s="83">
        <v>39509</v>
      </c>
      <c r="J137" s="12" t="str">
        <f t="shared" si="4"/>
        <v>OK</v>
      </c>
      <c r="K137" s="12" t="str">
        <f t="shared" si="5"/>
        <v>OK</v>
      </c>
    </row>
    <row r="138" spans="1:11" s="12" customFormat="1" ht="12.75">
      <c r="A138" s="81" t="s">
        <v>155</v>
      </c>
      <c r="B138" s="81">
        <v>272</v>
      </c>
      <c r="C138" s="12">
        <v>4002050</v>
      </c>
      <c r="D138" s="84">
        <v>80080046</v>
      </c>
      <c r="E138" s="12" t="s">
        <v>152</v>
      </c>
      <c r="F138" s="82">
        <v>2700</v>
      </c>
      <c r="G138" s="12" t="s">
        <v>138</v>
      </c>
      <c r="H138" s="82">
        <v>71874</v>
      </c>
      <c r="I138" s="83">
        <v>39483</v>
      </c>
      <c r="J138" s="12" t="str">
        <f t="shared" si="4"/>
        <v>V toleranci</v>
      </c>
      <c r="K138" s="12" t="str">
        <f t="shared" si="5"/>
        <v>OK</v>
      </c>
    </row>
    <row r="139" spans="1:11" s="12" customFormat="1" ht="12.75">
      <c r="A139" s="81" t="s">
        <v>155</v>
      </c>
      <c r="B139" s="81">
        <v>232</v>
      </c>
      <c r="C139" s="12">
        <v>4002050</v>
      </c>
      <c r="D139" s="84">
        <v>80080085</v>
      </c>
      <c r="E139" s="12" t="s">
        <v>153</v>
      </c>
      <c r="F139" s="82">
        <v>1020</v>
      </c>
      <c r="G139" s="12" t="s">
        <v>138</v>
      </c>
      <c r="H139" s="82">
        <v>18439.56</v>
      </c>
      <c r="I139" s="83">
        <v>39512</v>
      </c>
      <c r="J139" s="12" t="str">
        <f t="shared" si="4"/>
        <v>Mimo</v>
      </c>
      <c r="K139" s="12" t="str">
        <f t="shared" si="5"/>
        <v>Mimo</v>
      </c>
    </row>
    <row r="140" spans="1:11" s="12" customFormat="1" ht="12.75">
      <c r="A140" s="81" t="s">
        <v>155</v>
      </c>
      <c r="B140" s="81" t="s">
        <v>143</v>
      </c>
      <c r="C140" s="12">
        <v>4002050</v>
      </c>
      <c r="D140" s="84">
        <v>80080086</v>
      </c>
      <c r="E140" s="12" t="s">
        <v>152</v>
      </c>
      <c r="F140" s="82">
        <v>5950</v>
      </c>
      <c r="G140" s="12" t="s">
        <v>138</v>
      </c>
      <c r="H140" s="82">
        <v>158389</v>
      </c>
      <c r="I140" s="83">
        <v>39512</v>
      </c>
      <c r="J140" s="12" t="str">
        <f t="shared" si="4"/>
        <v>OK</v>
      </c>
      <c r="K140" s="12" t="str">
        <f t="shared" si="5"/>
        <v>OK</v>
      </c>
    </row>
    <row r="141" spans="1:11" s="12" customFormat="1" ht="12.75">
      <c r="A141" s="22" t="s">
        <v>155</v>
      </c>
      <c r="B141" s="22" t="s">
        <v>148</v>
      </c>
      <c r="C141" s="18">
        <v>4010250</v>
      </c>
      <c r="D141" s="23" t="s">
        <v>62</v>
      </c>
      <c r="E141" s="18" t="s">
        <v>152</v>
      </c>
      <c r="F141" s="24">
        <v>2702</v>
      </c>
      <c r="G141" s="18" t="s">
        <v>138</v>
      </c>
      <c r="H141" s="24">
        <v>71927.24</v>
      </c>
      <c r="I141" s="25">
        <v>39618</v>
      </c>
      <c r="J141" s="12" t="str">
        <f t="shared" si="4"/>
        <v>V toleranci</v>
      </c>
      <c r="K141" s="12" t="str">
        <f t="shared" si="5"/>
        <v>OK</v>
      </c>
    </row>
    <row r="142" spans="1:11" s="12" customFormat="1" ht="12.75">
      <c r="A142" s="81" t="s">
        <v>155</v>
      </c>
      <c r="B142" s="81" t="s">
        <v>148</v>
      </c>
      <c r="C142" s="12">
        <v>4002050</v>
      </c>
      <c r="D142" s="84">
        <v>80080103</v>
      </c>
      <c r="E142" s="12" t="s">
        <v>152</v>
      </c>
      <c r="F142" s="82">
        <v>424</v>
      </c>
      <c r="G142" s="12" t="s">
        <v>138</v>
      </c>
      <c r="H142" s="82">
        <v>11286.88</v>
      </c>
      <c r="I142" s="83">
        <v>39517</v>
      </c>
      <c r="J142" s="12" t="str">
        <f t="shared" si="4"/>
        <v>Mimo</v>
      </c>
      <c r="K142" s="12" t="str">
        <f t="shared" si="5"/>
        <v>Mimo</v>
      </c>
    </row>
    <row r="143" spans="1:11" s="12" customFormat="1" ht="12.75">
      <c r="A143" s="81" t="s">
        <v>155</v>
      </c>
      <c r="B143" s="81" t="s">
        <v>148</v>
      </c>
      <c r="C143" s="12">
        <v>4002050</v>
      </c>
      <c r="D143" s="84">
        <v>80080117</v>
      </c>
      <c r="E143" s="12" t="s">
        <v>152</v>
      </c>
      <c r="F143" s="82">
        <v>11655</v>
      </c>
      <c r="G143" s="12" t="s">
        <v>138</v>
      </c>
      <c r="H143" s="82">
        <v>310256.1</v>
      </c>
      <c r="I143" s="83">
        <v>39517</v>
      </c>
      <c r="J143" s="12" t="str">
        <f t="shared" si="4"/>
        <v>OK</v>
      </c>
      <c r="K143" s="12" t="str">
        <f t="shared" si="5"/>
        <v>OK</v>
      </c>
    </row>
    <row r="144" spans="1:11" s="12" customFormat="1" ht="12.75">
      <c r="A144" s="81" t="s">
        <v>155</v>
      </c>
      <c r="B144" s="81" t="s">
        <v>143</v>
      </c>
      <c r="C144" s="12">
        <v>4002050</v>
      </c>
      <c r="D144" s="84">
        <v>80080118</v>
      </c>
      <c r="E144" s="12" t="s">
        <v>152</v>
      </c>
      <c r="F144" s="82">
        <v>14545</v>
      </c>
      <c r="G144" s="12" t="s">
        <v>138</v>
      </c>
      <c r="H144" s="82">
        <v>387187.9</v>
      </c>
      <c r="I144" s="83">
        <v>39521</v>
      </c>
      <c r="J144" s="12" t="str">
        <f t="shared" si="4"/>
        <v>OK</v>
      </c>
      <c r="K144" s="12" t="str">
        <f t="shared" si="5"/>
        <v>OK</v>
      </c>
    </row>
    <row r="145" spans="1:11" s="12" customFormat="1" ht="12.75">
      <c r="A145" s="81" t="s">
        <v>155</v>
      </c>
      <c r="B145" s="12">
        <v>154</v>
      </c>
      <c r="C145" s="12">
        <v>4002050</v>
      </c>
      <c r="D145" s="84">
        <v>80080334</v>
      </c>
      <c r="E145" s="12" t="s">
        <v>138</v>
      </c>
      <c r="F145" s="82">
        <v>75000</v>
      </c>
      <c r="G145" s="12" t="s">
        <v>138</v>
      </c>
      <c r="H145" s="82">
        <v>75000</v>
      </c>
      <c r="I145" s="83">
        <v>39602</v>
      </c>
      <c r="J145" s="12" t="str">
        <f t="shared" si="4"/>
        <v>V toleranci</v>
      </c>
      <c r="K145" s="12" t="str">
        <f t="shared" si="5"/>
        <v>OK</v>
      </c>
    </row>
    <row r="146" spans="1:11" s="12" customFormat="1" ht="12.75">
      <c r="A146" s="81" t="s">
        <v>155</v>
      </c>
      <c r="B146" s="81" t="s">
        <v>150</v>
      </c>
      <c r="C146" s="12">
        <v>4002050</v>
      </c>
      <c r="D146" s="84">
        <v>80080122</v>
      </c>
      <c r="E146" s="12" t="s">
        <v>138</v>
      </c>
      <c r="F146" s="82">
        <v>219708</v>
      </c>
      <c r="G146" s="12" t="s">
        <v>138</v>
      </c>
      <c r="H146" s="82">
        <v>219708</v>
      </c>
      <c r="I146" s="83">
        <v>39521</v>
      </c>
      <c r="J146" s="12" t="str">
        <f t="shared" si="4"/>
        <v>OK</v>
      </c>
      <c r="K146" s="12" t="str">
        <f t="shared" si="5"/>
        <v>OK</v>
      </c>
    </row>
    <row r="147" spans="1:11" s="12" customFormat="1" ht="12.75">
      <c r="A147" s="81" t="s">
        <v>155</v>
      </c>
      <c r="B147" s="81" t="s">
        <v>150</v>
      </c>
      <c r="C147" s="12">
        <v>4002050</v>
      </c>
      <c r="D147" s="84">
        <v>80080127</v>
      </c>
      <c r="E147" s="12" t="s">
        <v>138</v>
      </c>
      <c r="F147" s="82">
        <v>218301</v>
      </c>
      <c r="G147" s="12" t="s">
        <v>138</v>
      </c>
      <c r="H147" s="82">
        <v>218301</v>
      </c>
      <c r="I147" s="83">
        <v>39524</v>
      </c>
      <c r="J147" s="12" t="str">
        <f t="shared" si="4"/>
        <v>OK</v>
      </c>
      <c r="K147" s="12" t="str">
        <f t="shared" si="5"/>
        <v>OK</v>
      </c>
    </row>
    <row r="148" spans="1:11" s="12" customFormat="1" ht="12.75">
      <c r="A148" s="81" t="s">
        <v>155</v>
      </c>
      <c r="B148" s="81" t="s">
        <v>149</v>
      </c>
      <c r="C148" s="12">
        <v>4002050</v>
      </c>
      <c r="D148" s="84">
        <v>80080153</v>
      </c>
      <c r="E148" s="12" t="s">
        <v>152</v>
      </c>
      <c r="F148" s="82">
        <v>19200</v>
      </c>
      <c r="G148" s="12" t="s">
        <v>138</v>
      </c>
      <c r="H148" s="82">
        <v>511104</v>
      </c>
      <c r="I148" s="83">
        <v>39540</v>
      </c>
      <c r="J148" s="12" t="str">
        <f t="shared" si="4"/>
        <v>OK</v>
      </c>
      <c r="K148" s="12" t="str">
        <f t="shared" si="5"/>
        <v>OK</v>
      </c>
    </row>
    <row r="149" spans="1:11" s="12" customFormat="1" ht="12.75">
      <c r="A149" s="81" t="s">
        <v>155</v>
      </c>
      <c r="B149" s="81" t="s">
        <v>148</v>
      </c>
      <c r="C149" s="12">
        <v>4002050</v>
      </c>
      <c r="D149" s="84">
        <v>80080154</v>
      </c>
      <c r="E149" s="12" t="s">
        <v>152</v>
      </c>
      <c r="F149" s="82">
        <v>6900</v>
      </c>
      <c r="G149" s="12" t="s">
        <v>138</v>
      </c>
      <c r="H149" s="82">
        <v>183678</v>
      </c>
      <c r="I149" s="83">
        <v>39540</v>
      </c>
      <c r="J149" s="12" t="str">
        <f t="shared" si="4"/>
        <v>OK</v>
      </c>
      <c r="K149" s="12" t="str">
        <f t="shared" si="5"/>
        <v>OK</v>
      </c>
    </row>
    <row r="150" spans="1:11" s="12" customFormat="1" ht="12.75">
      <c r="A150" s="81" t="s">
        <v>155</v>
      </c>
      <c r="B150" s="81" t="s">
        <v>141</v>
      </c>
      <c r="C150" s="12">
        <v>4002050</v>
      </c>
      <c r="D150" s="84">
        <v>80080155</v>
      </c>
      <c r="E150" s="12" t="s">
        <v>152</v>
      </c>
      <c r="F150" s="82">
        <v>21449</v>
      </c>
      <c r="G150" s="12" t="s">
        <v>138</v>
      </c>
      <c r="H150" s="82">
        <v>570972.38</v>
      </c>
      <c r="I150" s="83">
        <v>39540</v>
      </c>
      <c r="J150" s="12" t="str">
        <f t="shared" si="4"/>
        <v>OK</v>
      </c>
      <c r="K150" s="12" t="str">
        <f t="shared" si="5"/>
        <v>OK</v>
      </c>
    </row>
    <row r="151" spans="1:11" s="12" customFormat="1" ht="12.75">
      <c r="A151" s="81" t="s">
        <v>155</v>
      </c>
      <c r="B151" s="81" t="s">
        <v>143</v>
      </c>
      <c r="C151" s="12">
        <v>4002050</v>
      </c>
      <c r="D151" s="84">
        <v>80080156</v>
      </c>
      <c r="E151" s="12" t="s">
        <v>152</v>
      </c>
      <c r="F151" s="82">
        <v>12240</v>
      </c>
      <c r="G151" s="12" t="s">
        <v>138</v>
      </c>
      <c r="H151" s="82">
        <v>325828.8</v>
      </c>
      <c r="I151" s="83">
        <v>39540</v>
      </c>
      <c r="J151" s="12" t="str">
        <f t="shared" si="4"/>
        <v>OK</v>
      </c>
      <c r="K151" s="12" t="str">
        <f t="shared" si="5"/>
        <v>OK</v>
      </c>
    </row>
    <row r="152" spans="1:11" s="12" customFormat="1" ht="12.75">
      <c r="A152" s="81" t="s">
        <v>155</v>
      </c>
      <c r="B152" s="81" t="s">
        <v>2</v>
      </c>
      <c r="C152" s="12">
        <v>4002050</v>
      </c>
      <c r="D152" s="84">
        <v>80080157</v>
      </c>
      <c r="E152" s="12" t="s">
        <v>152</v>
      </c>
      <c r="F152" s="82">
        <v>4140</v>
      </c>
      <c r="G152" s="12" t="s">
        <v>138</v>
      </c>
      <c r="H152" s="82">
        <v>110206.8</v>
      </c>
      <c r="I152" s="83">
        <v>39540</v>
      </c>
      <c r="J152" s="12" t="str">
        <f t="shared" si="4"/>
        <v>OK</v>
      </c>
      <c r="K152" s="12" t="str">
        <f t="shared" si="5"/>
        <v>OK</v>
      </c>
    </row>
    <row r="153" spans="1:11" s="12" customFormat="1" ht="12.75">
      <c r="A153" s="81" t="s">
        <v>155</v>
      </c>
      <c r="B153" s="81" t="s">
        <v>129</v>
      </c>
      <c r="C153" s="12">
        <v>4002050</v>
      </c>
      <c r="D153" s="84">
        <v>80080179</v>
      </c>
      <c r="E153" s="12" t="s">
        <v>138</v>
      </c>
      <c r="F153" s="82">
        <v>187000</v>
      </c>
      <c r="G153" s="12" t="s">
        <v>138</v>
      </c>
      <c r="H153" s="82">
        <v>187000</v>
      </c>
      <c r="I153" s="83">
        <v>39547</v>
      </c>
      <c r="J153" s="12" t="str">
        <f t="shared" si="4"/>
        <v>OK</v>
      </c>
      <c r="K153" s="12" t="str">
        <f t="shared" si="5"/>
        <v>OK</v>
      </c>
    </row>
    <row r="154" spans="1:11" s="12" customFormat="1" ht="12.75">
      <c r="A154" s="81" t="s">
        <v>155</v>
      </c>
      <c r="B154" s="81" t="s">
        <v>150</v>
      </c>
      <c r="C154" s="12">
        <v>4002050</v>
      </c>
      <c r="D154" s="84">
        <v>80080189</v>
      </c>
      <c r="E154" s="12" t="s">
        <v>138</v>
      </c>
      <c r="F154" s="82">
        <v>3142936</v>
      </c>
      <c r="G154" s="12" t="s">
        <v>138</v>
      </c>
      <c r="H154" s="82">
        <v>3142936</v>
      </c>
      <c r="I154" s="83">
        <v>39549</v>
      </c>
      <c r="J154" s="12" t="str">
        <f t="shared" si="4"/>
        <v>OK</v>
      </c>
      <c r="K154" s="12" t="str">
        <f t="shared" si="5"/>
        <v>OK</v>
      </c>
    </row>
    <row r="155" spans="1:11" s="12" customFormat="1" ht="12.75">
      <c r="A155" s="81" t="s">
        <v>155</v>
      </c>
      <c r="B155" s="81" t="s">
        <v>150</v>
      </c>
      <c r="C155" s="12">
        <v>4002050</v>
      </c>
      <c r="D155" s="84">
        <v>80080190</v>
      </c>
      <c r="E155" s="12" t="s">
        <v>138</v>
      </c>
      <c r="F155" s="82">
        <v>315784</v>
      </c>
      <c r="G155" s="12" t="s">
        <v>138</v>
      </c>
      <c r="H155" s="82">
        <v>315784</v>
      </c>
      <c r="I155" s="83">
        <v>39549</v>
      </c>
      <c r="J155" s="12" t="str">
        <f t="shared" si="4"/>
        <v>OK</v>
      </c>
      <c r="K155" s="12" t="str">
        <f t="shared" si="5"/>
        <v>OK</v>
      </c>
    </row>
    <row r="156" spans="1:11" s="12" customFormat="1" ht="12.75">
      <c r="A156" s="81" t="s">
        <v>155</v>
      </c>
      <c r="B156" s="81" t="s">
        <v>150</v>
      </c>
      <c r="C156" s="12">
        <v>4002050</v>
      </c>
      <c r="D156" s="84">
        <v>80080191</v>
      </c>
      <c r="E156" s="12" t="s">
        <v>138</v>
      </c>
      <c r="F156" s="82">
        <v>391141</v>
      </c>
      <c r="G156" s="12" t="s">
        <v>138</v>
      </c>
      <c r="H156" s="82">
        <v>391141</v>
      </c>
      <c r="I156" s="83">
        <v>39549</v>
      </c>
      <c r="J156" s="12" t="str">
        <f t="shared" si="4"/>
        <v>OK</v>
      </c>
      <c r="K156" s="12" t="str">
        <f t="shared" si="5"/>
        <v>OK</v>
      </c>
    </row>
    <row r="157" spans="1:11" s="12" customFormat="1" ht="12.75">
      <c r="A157" s="81" t="s">
        <v>155</v>
      </c>
      <c r="B157" s="81" t="s">
        <v>150</v>
      </c>
      <c r="C157" s="12">
        <v>4002050</v>
      </c>
      <c r="D157" s="84">
        <v>80080192</v>
      </c>
      <c r="E157" s="12" t="s">
        <v>138</v>
      </c>
      <c r="F157" s="82">
        <v>454967</v>
      </c>
      <c r="G157" s="12" t="s">
        <v>138</v>
      </c>
      <c r="H157" s="82">
        <v>454967</v>
      </c>
      <c r="I157" s="83">
        <v>39549</v>
      </c>
      <c r="J157" s="12" t="str">
        <f t="shared" si="4"/>
        <v>OK</v>
      </c>
      <c r="K157" s="12" t="str">
        <f t="shared" si="5"/>
        <v>OK</v>
      </c>
    </row>
    <row r="158" spans="1:11" s="12" customFormat="1" ht="12.75">
      <c r="A158" s="81" t="s">
        <v>155</v>
      </c>
      <c r="B158" s="81" t="s">
        <v>150</v>
      </c>
      <c r="C158" s="12">
        <v>4002050</v>
      </c>
      <c r="D158" s="84">
        <v>80080193</v>
      </c>
      <c r="E158" s="12" t="s">
        <v>138</v>
      </c>
      <c r="F158" s="82">
        <v>577247</v>
      </c>
      <c r="G158" s="12" t="s">
        <v>138</v>
      </c>
      <c r="H158" s="82">
        <v>577247</v>
      </c>
      <c r="I158" s="83">
        <v>39549</v>
      </c>
      <c r="J158" s="12" t="str">
        <f t="shared" si="4"/>
        <v>OK</v>
      </c>
      <c r="K158" s="12" t="str">
        <f t="shared" si="5"/>
        <v>OK</v>
      </c>
    </row>
    <row r="159" spans="1:11" s="12" customFormat="1" ht="12.75">
      <c r="A159" s="81" t="s">
        <v>155</v>
      </c>
      <c r="B159" s="81" t="s">
        <v>150</v>
      </c>
      <c r="C159" s="12">
        <v>4002050</v>
      </c>
      <c r="D159" s="84">
        <v>80080194</v>
      </c>
      <c r="E159" s="12" t="s">
        <v>138</v>
      </c>
      <c r="F159" s="82">
        <v>207209</v>
      </c>
      <c r="G159" s="12" t="s">
        <v>138</v>
      </c>
      <c r="H159" s="82">
        <v>207209</v>
      </c>
      <c r="I159" s="83">
        <v>39549</v>
      </c>
      <c r="J159" s="12" t="str">
        <f t="shared" si="4"/>
        <v>OK</v>
      </c>
      <c r="K159" s="12" t="str">
        <f t="shared" si="5"/>
        <v>OK</v>
      </c>
    </row>
    <row r="160" spans="1:11" s="12" customFormat="1" ht="12.75">
      <c r="A160" s="81" t="s">
        <v>155</v>
      </c>
      <c r="B160" s="81" t="s">
        <v>150</v>
      </c>
      <c r="C160" s="12">
        <v>4002050</v>
      </c>
      <c r="D160" s="84">
        <v>80080195</v>
      </c>
      <c r="E160" s="12" t="s">
        <v>138</v>
      </c>
      <c r="F160" s="82">
        <v>333295</v>
      </c>
      <c r="G160" s="12" t="s">
        <v>138</v>
      </c>
      <c r="H160" s="82">
        <v>333295</v>
      </c>
      <c r="I160" s="83">
        <v>39549</v>
      </c>
      <c r="J160" s="12" t="str">
        <f t="shared" si="4"/>
        <v>OK</v>
      </c>
      <c r="K160" s="12" t="str">
        <f t="shared" si="5"/>
        <v>OK</v>
      </c>
    </row>
    <row r="161" spans="1:11" s="12" customFormat="1" ht="12.75">
      <c r="A161" s="81" t="s">
        <v>155</v>
      </c>
      <c r="B161" s="81" t="s">
        <v>150</v>
      </c>
      <c r="C161" s="12">
        <v>4002050</v>
      </c>
      <c r="D161" s="84">
        <v>80080196</v>
      </c>
      <c r="E161" s="12" t="s">
        <v>138</v>
      </c>
      <c r="F161" s="82">
        <v>226884</v>
      </c>
      <c r="G161" s="12" t="s">
        <v>138</v>
      </c>
      <c r="H161" s="82">
        <v>226884</v>
      </c>
      <c r="I161" s="83">
        <v>39549</v>
      </c>
      <c r="J161" s="12" t="str">
        <f t="shared" si="4"/>
        <v>OK</v>
      </c>
      <c r="K161" s="12" t="str">
        <f t="shared" si="5"/>
        <v>OK</v>
      </c>
    </row>
    <row r="162" spans="1:11" s="12" customFormat="1" ht="12.75">
      <c r="A162" s="81" t="s">
        <v>155</v>
      </c>
      <c r="B162" s="81" t="s">
        <v>143</v>
      </c>
      <c r="C162" s="12">
        <v>4002050</v>
      </c>
      <c r="D162" s="84">
        <v>80080197</v>
      </c>
      <c r="E162" s="12" t="s">
        <v>152</v>
      </c>
      <c r="F162" s="82">
        <v>4560</v>
      </c>
      <c r="G162" s="12" t="s">
        <v>138</v>
      </c>
      <c r="H162" s="82">
        <v>121387.2</v>
      </c>
      <c r="I162" s="83">
        <v>39549</v>
      </c>
      <c r="J162" s="12" t="str">
        <f t="shared" si="4"/>
        <v>OK</v>
      </c>
      <c r="K162" s="12" t="str">
        <f t="shared" si="5"/>
        <v>OK</v>
      </c>
    </row>
    <row r="163" spans="1:11" s="12" customFormat="1" ht="12.75">
      <c r="A163" s="81" t="s">
        <v>155</v>
      </c>
      <c r="B163" s="81" t="s">
        <v>3</v>
      </c>
      <c r="C163" s="12">
        <v>4002050</v>
      </c>
      <c r="D163" s="84">
        <v>80080198</v>
      </c>
      <c r="E163" s="12" t="s">
        <v>152</v>
      </c>
      <c r="F163" s="82">
        <v>42650</v>
      </c>
      <c r="G163" s="12" t="s">
        <v>138</v>
      </c>
      <c r="H163" s="82">
        <v>1135343</v>
      </c>
      <c r="I163" s="83">
        <v>39553</v>
      </c>
      <c r="J163" s="12" t="str">
        <f t="shared" si="4"/>
        <v>OK</v>
      </c>
      <c r="K163" s="12" t="str">
        <f t="shared" si="5"/>
        <v>OK</v>
      </c>
    </row>
    <row r="164" spans="1:11" s="12" customFormat="1" ht="12.75">
      <c r="A164" s="81" t="s">
        <v>155</v>
      </c>
      <c r="B164" s="81" t="s">
        <v>143</v>
      </c>
      <c r="C164" s="12">
        <v>4002050</v>
      </c>
      <c r="D164" s="84">
        <v>80080199</v>
      </c>
      <c r="E164" s="12" t="s">
        <v>152</v>
      </c>
      <c r="F164" s="82">
        <v>14172</v>
      </c>
      <c r="G164" s="12" t="s">
        <v>138</v>
      </c>
      <c r="H164" s="82">
        <v>377258.64</v>
      </c>
      <c r="I164" s="83">
        <v>39553</v>
      </c>
      <c r="J164" s="12" t="str">
        <f t="shared" si="4"/>
        <v>OK</v>
      </c>
      <c r="K164" s="12" t="str">
        <f t="shared" si="5"/>
        <v>OK</v>
      </c>
    </row>
    <row r="165" spans="1:11" s="12" customFormat="1" ht="12.75">
      <c r="A165" s="81" t="s">
        <v>155</v>
      </c>
      <c r="B165" s="81" t="s">
        <v>148</v>
      </c>
      <c r="C165" s="12">
        <v>4002050</v>
      </c>
      <c r="D165" s="84">
        <v>80080245</v>
      </c>
      <c r="E165" s="12" t="s">
        <v>152</v>
      </c>
      <c r="F165" s="82">
        <v>9500</v>
      </c>
      <c r="G165" s="12" t="s">
        <v>138</v>
      </c>
      <c r="H165" s="82">
        <v>252890</v>
      </c>
      <c r="I165" s="83">
        <v>39573</v>
      </c>
      <c r="J165" s="12" t="str">
        <f t="shared" si="4"/>
        <v>OK</v>
      </c>
      <c r="K165" s="12" t="str">
        <f t="shared" si="5"/>
        <v>OK</v>
      </c>
    </row>
    <row r="166" spans="1:11" s="12" customFormat="1" ht="12.75">
      <c r="A166" s="81" t="s">
        <v>155</v>
      </c>
      <c r="B166" s="81" t="s">
        <v>0</v>
      </c>
      <c r="C166" s="12">
        <v>4002050</v>
      </c>
      <c r="D166" s="84">
        <v>80080246</v>
      </c>
      <c r="E166" s="12" t="s">
        <v>152</v>
      </c>
      <c r="F166" s="82">
        <v>946</v>
      </c>
      <c r="G166" s="12" t="s">
        <v>138</v>
      </c>
      <c r="H166" s="82">
        <v>25182.52</v>
      </c>
      <c r="I166" s="83">
        <v>39573</v>
      </c>
      <c r="J166" s="12" t="str">
        <f t="shared" si="4"/>
        <v>Mimo</v>
      </c>
      <c r="K166" s="12" t="str">
        <f t="shared" si="5"/>
        <v>Mimo</v>
      </c>
    </row>
    <row r="167" spans="1:11" s="12" customFormat="1" ht="12.75">
      <c r="A167" s="81" t="s">
        <v>155</v>
      </c>
      <c r="B167" s="81" t="s">
        <v>145</v>
      </c>
      <c r="C167" s="12">
        <v>4002050</v>
      </c>
      <c r="D167" s="84">
        <v>80080247</v>
      </c>
      <c r="E167" s="12" t="s">
        <v>152</v>
      </c>
      <c r="F167" s="82">
        <v>270</v>
      </c>
      <c r="G167" s="12" t="s">
        <v>138</v>
      </c>
      <c r="H167" s="82">
        <v>7187.4</v>
      </c>
      <c r="I167" s="83">
        <v>39573</v>
      </c>
      <c r="J167" s="12" t="str">
        <f t="shared" si="4"/>
        <v>Mimo</v>
      </c>
      <c r="K167" s="12" t="str">
        <f t="shared" si="5"/>
        <v>Mimo</v>
      </c>
    </row>
    <row r="168" spans="1:11" s="12" customFormat="1" ht="12.75">
      <c r="A168" s="81" t="s">
        <v>155</v>
      </c>
      <c r="B168" s="81" t="s">
        <v>145</v>
      </c>
      <c r="C168" s="12">
        <v>4002050</v>
      </c>
      <c r="D168" s="84">
        <v>80080248</v>
      </c>
      <c r="E168" s="12" t="s">
        <v>152</v>
      </c>
      <c r="F168" s="82">
        <v>500</v>
      </c>
      <c r="G168" s="12" t="s">
        <v>138</v>
      </c>
      <c r="H168" s="82">
        <v>13310</v>
      </c>
      <c r="I168" s="83">
        <v>39573</v>
      </c>
      <c r="J168" s="12" t="str">
        <f t="shared" si="4"/>
        <v>Mimo</v>
      </c>
      <c r="K168" s="12" t="str">
        <f t="shared" si="5"/>
        <v>Mimo</v>
      </c>
    </row>
    <row r="169" spans="1:11" s="12" customFormat="1" ht="12.75">
      <c r="A169" s="81" t="s">
        <v>155</v>
      </c>
      <c r="B169" s="81" t="s">
        <v>150</v>
      </c>
      <c r="C169" s="12">
        <v>4002050</v>
      </c>
      <c r="D169" s="84">
        <v>80080537</v>
      </c>
      <c r="E169" s="12" t="s">
        <v>152</v>
      </c>
      <c r="F169" s="82">
        <v>3196</v>
      </c>
      <c r="G169" s="12" t="s">
        <v>138</v>
      </c>
      <c r="H169" s="82">
        <v>76368.42</v>
      </c>
      <c r="I169" s="83">
        <v>39644</v>
      </c>
      <c r="J169" s="12" t="str">
        <f t="shared" si="4"/>
        <v>V toleranci</v>
      </c>
      <c r="K169" s="12" t="str">
        <f t="shared" si="5"/>
        <v>OK</v>
      </c>
    </row>
    <row r="170" spans="1:11" s="12" customFormat="1" ht="12.75">
      <c r="A170" s="81" t="s">
        <v>155</v>
      </c>
      <c r="B170" s="81" t="s">
        <v>129</v>
      </c>
      <c r="C170" s="12">
        <v>4002050</v>
      </c>
      <c r="D170" s="84">
        <v>80080251</v>
      </c>
      <c r="E170" s="12" t="s">
        <v>152</v>
      </c>
      <c r="F170" s="82">
        <v>12800</v>
      </c>
      <c r="G170" s="12" t="s">
        <v>138</v>
      </c>
      <c r="H170" s="82">
        <v>340736</v>
      </c>
      <c r="I170" s="83">
        <v>39573</v>
      </c>
      <c r="J170" s="12" t="str">
        <f t="shared" si="4"/>
        <v>OK</v>
      </c>
      <c r="K170" s="12" t="str">
        <f t="shared" si="5"/>
        <v>OK</v>
      </c>
    </row>
    <row r="171" spans="1:11" s="12" customFormat="1" ht="12.75">
      <c r="A171" s="81" t="s">
        <v>155</v>
      </c>
      <c r="B171" s="81" t="s">
        <v>149</v>
      </c>
      <c r="C171" s="12">
        <v>4002050</v>
      </c>
      <c r="D171" s="84">
        <v>80080253</v>
      </c>
      <c r="E171" s="12" t="s">
        <v>152</v>
      </c>
      <c r="F171" s="82">
        <v>7780</v>
      </c>
      <c r="G171" s="12" t="s">
        <v>138</v>
      </c>
      <c r="H171" s="82">
        <v>207103.6</v>
      </c>
      <c r="I171" s="83">
        <v>39573</v>
      </c>
      <c r="J171" s="12" t="str">
        <f t="shared" si="4"/>
        <v>OK</v>
      </c>
      <c r="K171" s="12" t="str">
        <f t="shared" si="5"/>
        <v>OK</v>
      </c>
    </row>
    <row r="172" spans="1:11" s="12" customFormat="1" ht="12.75">
      <c r="A172" s="81" t="s">
        <v>155</v>
      </c>
      <c r="B172" s="81" t="s">
        <v>4</v>
      </c>
      <c r="C172" s="12">
        <v>4002050</v>
      </c>
      <c r="D172" s="84">
        <v>80080258</v>
      </c>
      <c r="E172" s="12" t="s">
        <v>152</v>
      </c>
      <c r="F172" s="82">
        <v>12298</v>
      </c>
      <c r="G172" s="12" t="s">
        <v>138</v>
      </c>
      <c r="H172" s="82">
        <v>327372.76</v>
      </c>
      <c r="I172" s="83">
        <v>39573</v>
      </c>
      <c r="J172" s="12" t="str">
        <f t="shared" si="4"/>
        <v>OK</v>
      </c>
      <c r="K172" s="12" t="str">
        <f t="shared" si="5"/>
        <v>OK</v>
      </c>
    </row>
    <row r="173" spans="1:11" s="12" customFormat="1" ht="12.75">
      <c r="A173" s="81" t="s">
        <v>155</v>
      </c>
      <c r="B173" s="81" t="s">
        <v>147</v>
      </c>
      <c r="C173" s="12">
        <v>4002050</v>
      </c>
      <c r="D173" s="84">
        <v>80080254</v>
      </c>
      <c r="E173" s="12" t="s">
        <v>152</v>
      </c>
      <c r="F173" s="82">
        <v>10200</v>
      </c>
      <c r="G173" s="12" t="s">
        <v>138</v>
      </c>
      <c r="H173" s="82">
        <v>271524</v>
      </c>
      <c r="I173" s="83">
        <v>39574</v>
      </c>
      <c r="J173" s="12" t="str">
        <f t="shared" si="4"/>
        <v>OK</v>
      </c>
      <c r="K173" s="12" t="str">
        <f t="shared" si="5"/>
        <v>OK</v>
      </c>
    </row>
    <row r="174" spans="1:11" s="12" customFormat="1" ht="12.75">
      <c r="A174" s="81" t="s">
        <v>155</v>
      </c>
      <c r="B174" s="81" t="s">
        <v>147</v>
      </c>
      <c r="C174" s="12">
        <v>4002050</v>
      </c>
      <c r="D174" s="84">
        <v>80080256</v>
      </c>
      <c r="E174" s="12" t="s">
        <v>152</v>
      </c>
      <c r="F174" s="82">
        <v>1348</v>
      </c>
      <c r="G174" s="12" t="s">
        <v>138</v>
      </c>
      <c r="H174" s="82">
        <v>35883.76</v>
      </c>
      <c r="I174" s="83">
        <v>39574</v>
      </c>
      <c r="J174" s="12" t="str">
        <f t="shared" si="4"/>
        <v>Mimo</v>
      </c>
      <c r="K174" s="12" t="str">
        <f t="shared" si="5"/>
        <v>Mimo</v>
      </c>
    </row>
    <row r="175" spans="1:11" s="12" customFormat="1" ht="12.75">
      <c r="A175" s="81" t="s">
        <v>155</v>
      </c>
      <c r="B175" s="81" t="s">
        <v>149</v>
      </c>
      <c r="C175" s="12">
        <v>4002050</v>
      </c>
      <c r="D175" s="84">
        <v>80080264</v>
      </c>
      <c r="E175" s="12" t="s">
        <v>152</v>
      </c>
      <c r="F175" s="82">
        <v>5999</v>
      </c>
      <c r="G175" s="12" t="s">
        <v>138</v>
      </c>
      <c r="H175" s="82">
        <v>159693.38</v>
      </c>
      <c r="I175" s="83">
        <v>39581</v>
      </c>
      <c r="J175" s="12" t="str">
        <f t="shared" si="4"/>
        <v>OK</v>
      </c>
      <c r="K175" s="12" t="str">
        <f t="shared" si="5"/>
        <v>OK</v>
      </c>
    </row>
    <row r="176" spans="1:11" s="12" customFormat="1" ht="12.75">
      <c r="A176" s="81" t="s">
        <v>155</v>
      </c>
      <c r="B176" s="81" t="s">
        <v>148</v>
      </c>
      <c r="C176" s="12">
        <v>4002050</v>
      </c>
      <c r="D176" s="84">
        <v>80080268</v>
      </c>
      <c r="E176" s="12" t="s">
        <v>152</v>
      </c>
      <c r="F176" s="82">
        <v>13165</v>
      </c>
      <c r="G176" s="12" t="s">
        <v>138</v>
      </c>
      <c r="H176" s="82">
        <v>350452.3</v>
      </c>
      <c r="I176" s="83">
        <v>39582</v>
      </c>
      <c r="J176" s="12" t="str">
        <f t="shared" si="4"/>
        <v>OK</v>
      </c>
      <c r="K176" s="12" t="str">
        <f t="shared" si="5"/>
        <v>OK</v>
      </c>
    </row>
    <row r="177" spans="1:11" s="12" customFormat="1" ht="12.75">
      <c r="A177" s="81" t="s">
        <v>155</v>
      </c>
      <c r="B177" s="81" t="s">
        <v>149</v>
      </c>
      <c r="C177" s="12">
        <v>4002050</v>
      </c>
      <c r="D177" s="84">
        <v>80080269</v>
      </c>
      <c r="E177" s="12" t="s">
        <v>152</v>
      </c>
      <c r="F177" s="82">
        <v>520</v>
      </c>
      <c r="G177" s="12" t="s">
        <v>138</v>
      </c>
      <c r="H177" s="82">
        <v>13842.4</v>
      </c>
      <c r="I177" s="83">
        <v>39582</v>
      </c>
      <c r="J177" s="12" t="str">
        <f t="shared" si="4"/>
        <v>Mimo</v>
      </c>
      <c r="K177" s="12" t="str">
        <f t="shared" si="5"/>
        <v>Mimo</v>
      </c>
    </row>
    <row r="178" spans="1:11" s="12" customFormat="1" ht="12.75">
      <c r="A178" s="81" t="s">
        <v>155</v>
      </c>
      <c r="B178" s="81" t="s">
        <v>143</v>
      </c>
      <c r="C178" s="12">
        <v>4002050</v>
      </c>
      <c r="D178" s="84">
        <v>80080271</v>
      </c>
      <c r="E178" s="12" t="s">
        <v>152</v>
      </c>
      <c r="F178" s="82">
        <v>14770</v>
      </c>
      <c r="G178" s="12" t="s">
        <v>138</v>
      </c>
      <c r="H178" s="82">
        <v>393177.4</v>
      </c>
      <c r="I178" s="83">
        <v>39582</v>
      </c>
      <c r="J178" s="12" t="str">
        <f t="shared" si="4"/>
        <v>OK</v>
      </c>
      <c r="K178" s="12" t="str">
        <f t="shared" si="5"/>
        <v>OK</v>
      </c>
    </row>
    <row r="179" spans="1:11" s="12" customFormat="1" ht="12.75">
      <c r="A179" s="81" t="s">
        <v>155</v>
      </c>
      <c r="B179" s="81" t="s">
        <v>150</v>
      </c>
      <c r="C179" s="12">
        <v>4002050</v>
      </c>
      <c r="D179" s="84">
        <v>80080272</v>
      </c>
      <c r="E179" s="12" t="s">
        <v>138</v>
      </c>
      <c r="F179" s="82">
        <v>341846</v>
      </c>
      <c r="G179" s="12" t="s">
        <v>138</v>
      </c>
      <c r="H179" s="82">
        <v>341846</v>
      </c>
      <c r="I179" s="83">
        <v>39583</v>
      </c>
      <c r="J179" s="12" t="str">
        <f t="shared" si="4"/>
        <v>OK</v>
      </c>
      <c r="K179" s="12" t="str">
        <f t="shared" si="5"/>
        <v>OK</v>
      </c>
    </row>
    <row r="180" spans="1:11" s="12" customFormat="1" ht="12.75">
      <c r="A180" s="81" t="s">
        <v>155</v>
      </c>
      <c r="B180" s="81" t="s">
        <v>150</v>
      </c>
      <c r="C180" s="12">
        <v>4002050</v>
      </c>
      <c r="D180" s="84">
        <v>80080297</v>
      </c>
      <c r="E180" s="12" t="s">
        <v>138</v>
      </c>
      <c r="F180" s="82">
        <v>676107</v>
      </c>
      <c r="G180" s="12" t="s">
        <v>138</v>
      </c>
      <c r="H180" s="82">
        <v>676107</v>
      </c>
      <c r="I180" s="83">
        <v>39597</v>
      </c>
      <c r="J180" s="12" t="str">
        <f t="shared" si="4"/>
        <v>OK</v>
      </c>
      <c r="K180" s="12" t="str">
        <f t="shared" si="5"/>
        <v>OK</v>
      </c>
    </row>
    <row r="181" spans="1:11" s="12" customFormat="1" ht="12.75">
      <c r="A181" s="81" t="s">
        <v>155</v>
      </c>
      <c r="B181" s="81" t="s">
        <v>149</v>
      </c>
      <c r="C181" s="12">
        <v>4002050</v>
      </c>
      <c r="D181" s="84">
        <v>80080324</v>
      </c>
      <c r="E181" s="12" t="s">
        <v>152</v>
      </c>
      <c r="F181" s="82">
        <v>8910</v>
      </c>
      <c r="G181" s="12" t="s">
        <v>138</v>
      </c>
      <c r="H181" s="82">
        <v>237184.2</v>
      </c>
      <c r="I181" s="83">
        <v>39602</v>
      </c>
      <c r="J181" s="12" t="str">
        <f t="shared" si="4"/>
        <v>OK</v>
      </c>
      <c r="K181" s="12" t="str">
        <f t="shared" si="5"/>
        <v>OK</v>
      </c>
    </row>
    <row r="182" spans="1:11" s="12" customFormat="1" ht="12.75">
      <c r="A182" s="81" t="s">
        <v>155</v>
      </c>
      <c r="B182" s="81" t="s">
        <v>150</v>
      </c>
      <c r="C182" s="12">
        <v>4002050</v>
      </c>
      <c r="D182" s="84">
        <v>80080325</v>
      </c>
      <c r="E182" s="12" t="s">
        <v>152</v>
      </c>
      <c r="F182" s="82">
        <v>1800</v>
      </c>
      <c r="G182" s="12" t="s">
        <v>138</v>
      </c>
      <c r="H182" s="82">
        <v>47916</v>
      </c>
      <c r="I182" s="83">
        <v>39602</v>
      </c>
      <c r="J182" s="12" t="str">
        <f t="shared" si="4"/>
        <v>Mimo</v>
      </c>
      <c r="K182" s="12" t="str">
        <f t="shared" si="5"/>
        <v>Mimo</v>
      </c>
    </row>
    <row r="183" spans="1:11" s="12" customFormat="1" ht="12.75">
      <c r="A183" s="81" t="s">
        <v>155</v>
      </c>
      <c r="B183" s="81" t="s">
        <v>148</v>
      </c>
      <c r="C183" s="12">
        <v>4002050</v>
      </c>
      <c r="D183" s="84">
        <v>80080326</v>
      </c>
      <c r="E183" s="12" t="s">
        <v>152</v>
      </c>
      <c r="F183" s="82">
        <v>13720</v>
      </c>
      <c r="G183" s="12" t="s">
        <v>138</v>
      </c>
      <c r="H183" s="82">
        <v>365226.4</v>
      </c>
      <c r="I183" s="83">
        <v>39602</v>
      </c>
      <c r="J183" s="12" t="str">
        <f t="shared" si="4"/>
        <v>OK</v>
      </c>
      <c r="K183" s="12" t="str">
        <f t="shared" si="5"/>
        <v>OK</v>
      </c>
    </row>
    <row r="184" spans="1:11" s="12" customFormat="1" ht="12.75">
      <c r="A184" s="81" t="s">
        <v>155</v>
      </c>
      <c r="B184" s="81" t="s">
        <v>147</v>
      </c>
      <c r="C184" s="12">
        <v>4002050</v>
      </c>
      <c r="D184" s="84">
        <v>80080327</v>
      </c>
      <c r="E184" s="12" t="s">
        <v>152</v>
      </c>
      <c r="F184" s="82">
        <v>721</v>
      </c>
      <c r="G184" s="12" t="s">
        <v>138</v>
      </c>
      <c r="H184" s="82">
        <v>19193.02</v>
      </c>
      <c r="I184" s="83">
        <v>39602</v>
      </c>
      <c r="J184" s="12" t="str">
        <f t="shared" si="4"/>
        <v>Mimo</v>
      </c>
      <c r="K184" s="12" t="str">
        <f t="shared" si="5"/>
        <v>Mimo</v>
      </c>
    </row>
    <row r="185" spans="1:11" s="12" customFormat="1" ht="12.75">
      <c r="A185" s="81" t="s">
        <v>155</v>
      </c>
      <c r="B185" s="81" t="s">
        <v>143</v>
      </c>
      <c r="C185" s="12">
        <v>4002050</v>
      </c>
      <c r="D185" s="84">
        <v>80080335</v>
      </c>
      <c r="E185" s="12" t="s">
        <v>152</v>
      </c>
      <c r="F185" s="82">
        <v>7520</v>
      </c>
      <c r="G185" s="12" t="s">
        <v>138</v>
      </c>
      <c r="H185" s="82">
        <v>200182.4</v>
      </c>
      <c r="I185" s="83">
        <v>39602</v>
      </c>
      <c r="J185" s="12" t="str">
        <f t="shared" si="4"/>
        <v>OK</v>
      </c>
      <c r="K185" s="12" t="str">
        <f t="shared" si="5"/>
        <v>OK</v>
      </c>
    </row>
    <row r="186" spans="1:11" s="12" customFormat="1" ht="12.75">
      <c r="A186" s="81" t="s">
        <v>155</v>
      </c>
      <c r="B186" s="81" t="s">
        <v>140</v>
      </c>
      <c r="C186" s="12">
        <v>4002050</v>
      </c>
      <c r="D186" s="84">
        <v>80080336</v>
      </c>
      <c r="E186" s="12" t="s">
        <v>152</v>
      </c>
      <c r="F186" s="82">
        <v>11950</v>
      </c>
      <c r="G186" s="12" t="s">
        <v>138</v>
      </c>
      <c r="H186" s="82">
        <v>318109</v>
      </c>
      <c r="I186" s="83">
        <v>39602</v>
      </c>
      <c r="J186" s="12" t="str">
        <f t="shared" si="4"/>
        <v>OK</v>
      </c>
      <c r="K186" s="12" t="str">
        <f t="shared" si="5"/>
        <v>OK</v>
      </c>
    </row>
    <row r="187" spans="1:11" s="12" customFormat="1" ht="12.75">
      <c r="A187" s="81" t="s">
        <v>155</v>
      </c>
      <c r="B187" s="12">
        <v>154</v>
      </c>
      <c r="C187" s="12">
        <v>4002050</v>
      </c>
      <c r="D187" s="84">
        <v>80080034</v>
      </c>
      <c r="E187" s="12" t="s">
        <v>138</v>
      </c>
      <c r="F187" s="82">
        <v>77000</v>
      </c>
      <c r="G187" s="12" t="s">
        <v>138</v>
      </c>
      <c r="H187" s="82">
        <v>77000</v>
      </c>
      <c r="I187" s="83">
        <v>39478</v>
      </c>
      <c r="J187" s="12" t="str">
        <f t="shared" si="4"/>
        <v>V toleranci</v>
      </c>
      <c r="K187" s="12" t="str">
        <f t="shared" si="5"/>
        <v>OK</v>
      </c>
    </row>
    <row r="188" spans="1:11" s="12" customFormat="1" ht="12.75">
      <c r="A188" s="81" t="s">
        <v>155</v>
      </c>
      <c r="B188" s="81" t="s">
        <v>146</v>
      </c>
      <c r="C188" s="12">
        <v>4002050</v>
      </c>
      <c r="D188" s="84">
        <v>80080338</v>
      </c>
      <c r="E188" s="12" t="s">
        <v>153</v>
      </c>
      <c r="F188" s="82">
        <v>300</v>
      </c>
      <c r="G188" s="12" t="s">
        <v>138</v>
      </c>
      <c r="H188" s="82">
        <v>5423.4</v>
      </c>
      <c r="I188" s="83">
        <v>39602</v>
      </c>
      <c r="J188" s="12" t="str">
        <f t="shared" si="4"/>
        <v>Mimo</v>
      </c>
      <c r="K188" s="12" t="str">
        <f t="shared" si="5"/>
        <v>Mimo</v>
      </c>
    </row>
    <row r="189" spans="1:11" s="12" customFormat="1" ht="12.75">
      <c r="A189" s="81" t="s">
        <v>155</v>
      </c>
      <c r="B189" s="81" t="s">
        <v>149</v>
      </c>
      <c r="C189" s="12">
        <v>4002050</v>
      </c>
      <c r="D189" s="84">
        <v>80080339</v>
      </c>
      <c r="E189" s="12" t="s">
        <v>152</v>
      </c>
      <c r="F189" s="82">
        <v>5218</v>
      </c>
      <c r="G189" s="12" t="s">
        <v>138</v>
      </c>
      <c r="H189" s="82">
        <v>138903.16</v>
      </c>
      <c r="I189" s="83">
        <v>39602</v>
      </c>
      <c r="J189" s="12" t="str">
        <f t="shared" si="4"/>
        <v>OK</v>
      </c>
      <c r="K189" s="12" t="str">
        <f t="shared" si="5"/>
        <v>OK</v>
      </c>
    </row>
    <row r="190" spans="1:11" s="12" customFormat="1" ht="12.75">
      <c r="A190" s="81" t="s">
        <v>155</v>
      </c>
      <c r="B190" s="81" t="s">
        <v>149</v>
      </c>
      <c r="C190" s="12">
        <v>4002050</v>
      </c>
      <c r="D190" s="84">
        <v>80080340</v>
      </c>
      <c r="E190" s="12" t="s">
        <v>152</v>
      </c>
      <c r="F190" s="82">
        <v>5218</v>
      </c>
      <c r="G190" s="12" t="s">
        <v>138</v>
      </c>
      <c r="H190" s="82">
        <v>138903.16</v>
      </c>
      <c r="I190" s="83">
        <v>39602</v>
      </c>
      <c r="J190" s="12" t="str">
        <f t="shared" si="4"/>
        <v>OK</v>
      </c>
      <c r="K190" s="12" t="str">
        <f t="shared" si="5"/>
        <v>OK</v>
      </c>
    </row>
    <row r="191" spans="1:11" s="12" customFormat="1" ht="12.75">
      <c r="A191" s="81" t="s">
        <v>155</v>
      </c>
      <c r="B191" s="81" t="s">
        <v>139</v>
      </c>
      <c r="C191" s="12">
        <v>4002050</v>
      </c>
      <c r="D191" s="84">
        <v>80080341</v>
      </c>
      <c r="E191" s="12" t="s">
        <v>152</v>
      </c>
      <c r="F191" s="82">
        <v>1550</v>
      </c>
      <c r="G191" s="12" t="s">
        <v>138</v>
      </c>
      <c r="H191" s="82">
        <v>41261</v>
      </c>
      <c r="I191" s="83">
        <v>39602</v>
      </c>
      <c r="J191" s="12" t="str">
        <f t="shared" si="4"/>
        <v>Mimo</v>
      </c>
      <c r="K191" s="12" t="str">
        <f t="shared" si="5"/>
        <v>Mimo</v>
      </c>
    </row>
    <row r="192" spans="1:11" s="12" customFormat="1" ht="12.75">
      <c r="A192" s="81" t="s">
        <v>155</v>
      </c>
      <c r="B192" s="81" t="s">
        <v>0</v>
      </c>
      <c r="C192" s="12">
        <v>4002050</v>
      </c>
      <c r="D192" s="84">
        <v>80080342</v>
      </c>
      <c r="E192" s="12" t="s">
        <v>152</v>
      </c>
      <c r="F192" s="82">
        <v>630</v>
      </c>
      <c r="G192" s="12" t="s">
        <v>138</v>
      </c>
      <c r="H192" s="82">
        <v>16770.6</v>
      </c>
      <c r="I192" s="83">
        <v>39602</v>
      </c>
      <c r="J192" s="12" t="str">
        <f t="shared" si="4"/>
        <v>Mimo</v>
      </c>
      <c r="K192" s="12" t="str">
        <f t="shared" si="5"/>
        <v>Mimo</v>
      </c>
    </row>
    <row r="193" spans="1:11" s="12" customFormat="1" ht="12.75">
      <c r="A193" s="81" t="s">
        <v>155</v>
      </c>
      <c r="B193" s="81" t="s">
        <v>149</v>
      </c>
      <c r="C193" s="12">
        <v>4002050</v>
      </c>
      <c r="D193" s="84">
        <v>80080343</v>
      </c>
      <c r="E193" s="12" t="s">
        <v>152</v>
      </c>
      <c r="F193" s="82">
        <v>19060</v>
      </c>
      <c r="G193" s="12" t="s">
        <v>138</v>
      </c>
      <c r="H193" s="82">
        <v>507377.2</v>
      </c>
      <c r="I193" s="83">
        <v>39602</v>
      </c>
      <c r="J193" s="12" t="str">
        <f t="shared" si="4"/>
        <v>OK</v>
      </c>
      <c r="K193" s="12" t="str">
        <f t="shared" si="5"/>
        <v>OK</v>
      </c>
    </row>
    <row r="194" spans="1:11" s="12" customFormat="1" ht="12.75">
      <c r="A194" s="81" t="s">
        <v>155</v>
      </c>
      <c r="B194" s="81" t="s">
        <v>3</v>
      </c>
      <c r="C194" s="12">
        <v>4002050</v>
      </c>
      <c r="D194" s="84">
        <v>80080344</v>
      </c>
      <c r="E194" s="12" t="s">
        <v>152</v>
      </c>
      <c r="F194" s="82">
        <v>10750</v>
      </c>
      <c r="G194" s="12" t="s">
        <v>138</v>
      </c>
      <c r="H194" s="82">
        <v>286165</v>
      </c>
      <c r="I194" s="83">
        <v>39603</v>
      </c>
      <c r="J194" s="12" t="str">
        <f aca="true" t="shared" si="6" ref="J194:J257">IF(H194&lt;=50000,"Mimo",IF(AND(H194&gt;50001,H194&lt;99999),"V toleranci",IF(H194&gt;=100000,"OK")))</f>
        <v>OK</v>
      </c>
      <c r="K194" s="12" t="str">
        <f aca="true" t="shared" si="7" ref="K194:K257">IF(H194&lt;=50000,"Mimo","OK")</f>
        <v>OK</v>
      </c>
    </row>
    <row r="195" spans="1:11" s="12" customFormat="1" ht="12.75">
      <c r="A195" s="81" t="s">
        <v>155</v>
      </c>
      <c r="B195" s="81" t="s">
        <v>148</v>
      </c>
      <c r="C195" s="12">
        <v>4002050</v>
      </c>
      <c r="D195" s="84">
        <v>80080368</v>
      </c>
      <c r="E195" s="12" t="s">
        <v>152</v>
      </c>
      <c r="F195" s="82">
        <v>11250</v>
      </c>
      <c r="G195" s="12" t="s">
        <v>138</v>
      </c>
      <c r="H195" s="82">
        <v>299475</v>
      </c>
      <c r="I195" s="83">
        <v>39605</v>
      </c>
      <c r="J195" s="12" t="str">
        <f t="shared" si="6"/>
        <v>OK</v>
      </c>
      <c r="K195" s="12" t="str">
        <f t="shared" si="7"/>
        <v>OK</v>
      </c>
    </row>
    <row r="196" spans="1:11" s="12" customFormat="1" ht="12.75">
      <c r="A196" s="81" t="s">
        <v>155</v>
      </c>
      <c r="B196" s="81" t="s">
        <v>148</v>
      </c>
      <c r="C196" s="12">
        <v>4002050</v>
      </c>
      <c r="D196" s="84">
        <v>80080369</v>
      </c>
      <c r="E196" s="12" t="s">
        <v>152</v>
      </c>
      <c r="F196" s="82">
        <v>9563</v>
      </c>
      <c r="G196" s="12" t="s">
        <v>138</v>
      </c>
      <c r="H196" s="82">
        <v>254567.06</v>
      </c>
      <c r="I196" s="83">
        <v>39605</v>
      </c>
      <c r="J196" s="12" t="str">
        <f t="shared" si="6"/>
        <v>OK</v>
      </c>
      <c r="K196" s="12" t="str">
        <f t="shared" si="7"/>
        <v>OK</v>
      </c>
    </row>
    <row r="197" spans="1:11" s="12" customFormat="1" ht="12.75">
      <c r="A197" s="81" t="s">
        <v>155</v>
      </c>
      <c r="B197" s="81" t="s">
        <v>143</v>
      </c>
      <c r="C197" s="12">
        <v>4002050</v>
      </c>
      <c r="D197" s="84">
        <v>80080377</v>
      </c>
      <c r="E197" s="12" t="s">
        <v>152</v>
      </c>
      <c r="F197" s="82">
        <v>12510</v>
      </c>
      <c r="G197" s="12" t="s">
        <v>138</v>
      </c>
      <c r="H197" s="82">
        <v>333016.2</v>
      </c>
      <c r="I197" s="83">
        <v>39608</v>
      </c>
      <c r="J197" s="12" t="str">
        <f t="shared" si="6"/>
        <v>OK</v>
      </c>
      <c r="K197" s="12" t="str">
        <f t="shared" si="7"/>
        <v>OK</v>
      </c>
    </row>
    <row r="198" spans="1:11" s="12" customFormat="1" ht="12.75">
      <c r="A198" s="81" t="s">
        <v>155</v>
      </c>
      <c r="B198" s="81" t="s">
        <v>150</v>
      </c>
      <c r="C198" s="12">
        <v>4002050</v>
      </c>
      <c r="D198" s="84">
        <v>80080384</v>
      </c>
      <c r="E198" s="12" t="s">
        <v>138</v>
      </c>
      <c r="F198" s="82">
        <v>219708</v>
      </c>
      <c r="G198" s="12" t="s">
        <v>138</v>
      </c>
      <c r="H198" s="82">
        <v>219708</v>
      </c>
      <c r="I198" s="83">
        <v>39608</v>
      </c>
      <c r="J198" s="12" t="str">
        <f t="shared" si="6"/>
        <v>OK</v>
      </c>
      <c r="K198" s="12" t="str">
        <f t="shared" si="7"/>
        <v>OK</v>
      </c>
    </row>
    <row r="199" spans="1:11" s="12" customFormat="1" ht="12.75">
      <c r="A199" s="81" t="s">
        <v>155</v>
      </c>
      <c r="B199" s="12">
        <v>154</v>
      </c>
      <c r="C199" s="12">
        <v>4002050</v>
      </c>
      <c r="D199" s="84">
        <v>80080077</v>
      </c>
      <c r="E199" s="12" t="s">
        <v>138</v>
      </c>
      <c r="F199" s="82">
        <v>77000</v>
      </c>
      <c r="G199" s="12" t="s">
        <v>138</v>
      </c>
      <c r="H199" s="82">
        <v>77000</v>
      </c>
      <c r="I199" s="83">
        <v>39507</v>
      </c>
      <c r="J199" s="12" t="str">
        <f t="shared" si="6"/>
        <v>V toleranci</v>
      </c>
      <c r="K199" s="12" t="str">
        <f t="shared" si="7"/>
        <v>OK</v>
      </c>
    </row>
    <row r="200" spans="1:11" s="12" customFormat="1" ht="12.75">
      <c r="A200" s="81" t="s">
        <v>155</v>
      </c>
      <c r="B200" s="12">
        <v>154</v>
      </c>
      <c r="C200" s="12">
        <v>4002050</v>
      </c>
      <c r="D200" s="84">
        <v>80080142</v>
      </c>
      <c r="E200" s="12" t="s">
        <v>138</v>
      </c>
      <c r="F200" s="82">
        <v>77000</v>
      </c>
      <c r="G200" s="12" t="s">
        <v>138</v>
      </c>
      <c r="H200" s="82">
        <v>77000</v>
      </c>
      <c r="I200" s="83">
        <v>39527</v>
      </c>
      <c r="J200" s="12" t="str">
        <f t="shared" si="6"/>
        <v>V toleranci</v>
      </c>
      <c r="K200" s="12" t="str">
        <f t="shared" si="7"/>
        <v>OK</v>
      </c>
    </row>
    <row r="201" spans="1:11" s="12" customFormat="1" ht="12.75">
      <c r="A201" s="81" t="s">
        <v>155</v>
      </c>
      <c r="B201" s="81" t="s">
        <v>140</v>
      </c>
      <c r="C201" s="12">
        <v>4002050</v>
      </c>
      <c r="D201" s="84">
        <v>80080395</v>
      </c>
      <c r="E201" s="12" t="s">
        <v>152</v>
      </c>
      <c r="F201" s="82">
        <v>14600</v>
      </c>
      <c r="G201" s="12" t="s">
        <v>138</v>
      </c>
      <c r="H201" s="82">
        <v>388652</v>
      </c>
      <c r="I201" s="83">
        <v>39610</v>
      </c>
      <c r="J201" s="12" t="str">
        <f t="shared" si="6"/>
        <v>OK</v>
      </c>
      <c r="K201" s="12" t="str">
        <f t="shared" si="7"/>
        <v>OK</v>
      </c>
    </row>
    <row r="202" spans="1:11" s="12" customFormat="1" ht="12.75">
      <c r="A202" s="81" t="s">
        <v>155</v>
      </c>
      <c r="B202" s="81" t="s">
        <v>5</v>
      </c>
      <c r="C202" s="12">
        <v>4002050</v>
      </c>
      <c r="D202" s="84">
        <v>80080396</v>
      </c>
      <c r="E202" s="12" t="s">
        <v>152</v>
      </c>
      <c r="F202" s="82">
        <v>5500</v>
      </c>
      <c r="G202" s="12" t="s">
        <v>138</v>
      </c>
      <c r="H202" s="82">
        <v>146410</v>
      </c>
      <c r="I202" s="83">
        <v>39610</v>
      </c>
      <c r="J202" s="12" t="str">
        <f t="shared" si="6"/>
        <v>OK</v>
      </c>
      <c r="K202" s="12" t="str">
        <f t="shared" si="7"/>
        <v>OK</v>
      </c>
    </row>
    <row r="203" spans="1:11" s="12" customFormat="1" ht="12.75">
      <c r="A203" s="81" t="s">
        <v>155</v>
      </c>
      <c r="B203" s="81" t="s">
        <v>143</v>
      </c>
      <c r="C203" s="12">
        <v>4002050</v>
      </c>
      <c r="D203" s="84">
        <v>80080402</v>
      </c>
      <c r="E203" s="12" t="s">
        <v>152</v>
      </c>
      <c r="F203" s="82">
        <v>14716</v>
      </c>
      <c r="G203" s="12" t="s">
        <v>138</v>
      </c>
      <c r="H203" s="82">
        <v>391739.92</v>
      </c>
      <c r="I203" s="83">
        <v>39612</v>
      </c>
      <c r="J203" s="12" t="str">
        <f t="shared" si="6"/>
        <v>OK</v>
      </c>
      <c r="K203" s="12" t="str">
        <f t="shared" si="7"/>
        <v>OK</v>
      </c>
    </row>
    <row r="204" spans="1:11" s="12" customFormat="1" ht="12.75">
      <c r="A204" s="81" t="s">
        <v>155</v>
      </c>
      <c r="B204" s="12">
        <v>154</v>
      </c>
      <c r="C204" s="12">
        <v>4002050</v>
      </c>
      <c r="D204" s="84">
        <v>80080243</v>
      </c>
      <c r="E204" s="12" t="s">
        <v>138</v>
      </c>
      <c r="F204" s="82">
        <v>77000</v>
      </c>
      <c r="G204" s="12" t="s">
        <v>138</v>
      </c>
      <c r="H204" s="82">
        <v>77000</v>
      </c>
      <c r="I204" s="83">
        <v>39568</v>
      </c>
      <c r="J204" s="12" t="str">
        <f t="shared" si="6"/>
        <v>V toleranci</v>
      </c>
      <c r="K204" s="12" t="str">
        <f t="shared" si="7"/>
        <v>OK</v>
      </c>
    </row>
    <row r="205" spans="1:11" s="12" customFormat="1" ht="12.75">
      <c r="A205" s="81" t="s">
        <v>155</v>
      </c>
      <c r="B205" s="12">
        <v>154</v>
      </c>
      <c r="C205" s="12">
        <v>4002050</v>
      </c>
      <c r="D205" s="84">
        <v>80080303</v>
      </c>
      <c r="E205" s="12" t="s">
        <v>138</v>
      </c>
      <c r="F205" s="82">
        <v>77000</v>
      </c>
      <c r="G205" s="12" t="s">
        <v>138</v>
      </c>
      <c r="H205" s="82">
        <v>77000</v>
      </c>
      <c r="I205" s="83">
        <v>39598</v>
      </c>
      <c r="J205" s="12" t="str">
        <f t="shared" si="6"/>
        <v>V toleranci</v>
      </c>
      <c r="K205" s="12" t="str">
        <f t="shared" si="7"/>
        <v>OK</v>
      </c>
    </row>
    <row r="206" spans="1:11" s="12" customFormat="1" ht="12.75">
      <c r="A206" s="81" t="s">
        <v>155</v>
      </c>
      <c r="B206" s="12">
        <v>154</v>
      </c>
      <c r="C206" s="12">
        <v>4002050</v>
      </c>
      <c r="D206" s="84">
        <v>80080400</v>
      </c>
      <c r="E206" s="12" t="s">
        <v>138</v>
      </c>
      <c r="F206" s="82">
        <v>77000</v>
      </c>
      <c r="G206" s="12" t="s">
        <v>138</v>
      </c>
      <c r="H206" s="82">
        <v>77000</v>
      </c>
      <c r="I206" s="83">
        <v>39612</v>
      </c>
      <c r="J206" s="12" t="str">
        <f t="shared" si="6"/>
        <v>V toleranci</v>
      </c>
      <c r="K206" s="12" t="str">
        <f t="shared" si="7"/>
        <v>OK</v>
      </c>
    </row>
    <row r="207" spans="1:11" s="12" customFormat="1" ht="12.75">
      <c r="A207" s="81" t="s">
        <v>155</v>
      </c>
      <c r="B207" s="81" t="s">
        <v>143</v>
      </c>
      <c r="C207" s="12">
        <v>4002050</v>
      </c>
      <c r="D207" s="84">
        <v>80080408</v>
      </c>
      <c r="E207" s="12" t="s">
        <v>152</v>
      </c>
      <c r="F207" s="82">
        <v>8512</v>
      </c>
      <c r="G207" s="12" t="s">
        <v>138</v>
      </c>
      <c r="H207" s="82">
        <v>226589.44</v>
      </c>
      <c r="I207" s="83">
        <v>39612</v>
      </c>
      <c r="J207" s="12" t="str">
        <f t="shared" si="6"/>
        <v>OK</v>
      </c>
      <c r="K207" s="12" t="str">
        <f t="shared" si="7"/>
        <v>OK</v>
      </c>
    </row>
    <row r="208" spans="1:11" s="12" customFormat="1" ht="12.75">
      <c r="A208" s="81" t="s">
        <v>155</v>
      </c>
      <c r="B208" s="81" t="s">
        <v>143</v>
      </c>
      <c r="C208" s="12">
        <v>4002050</v>
      </c>
      <c r="D208" s="84">
        <v>80080409</v>
      </c>
      <c r="E208" s="12" t="s">
        <v>152</v>
      </c>
      <c r="F208" s="82">
        <v>6720</v>
      </c>
      <c r="G208" s="12" t="s">
        <v>138</v>
      </c>
      <c r="H208" s="82">
        <v>178886.4</v>
      </c>
      <c r="I208" s="83">
        <v>39612</v>
      </c>
      <c r="J208" s="12" t="str">
        <f t="shared" si="6"/>
        <v>OK</v>
      </c>
      <c r="K208" s="12" t="str">
        <f t="shared" si="7"/>
        <v>OK</v>
      </c>
    </row>
    <row r="209" spans="1:11" s="12" customFormat="1" ht="12.75">
      <c r="A209" s="81" t="s">
        <v>155</v>
      </c>
      <c r="B209" s="81" t="s">
        <v>148</v>
      </c>
      <c r="C209" s="12">
        <v>4002050</v>
      </c>
      <c r="D209" s="84">
        <v>80080413</v>
      </c>
      <c r="E209" s="12" t="s">
        <v>152</v>
      </c>
      <c r="F209" s="82">
        <v>4340</v>
      </c>
      <c r="G209" s="12" t="s">
        <v>138</v>
      </c>
      <c r="H209" s="82">
        <v>115530.8</v>
      </c>
      <c r="I209" s="83">
        <v>39612</v>
      </c>
      <c r="J209" s="12" t="str">
        <f t="shared" si="6"/>
        <v>OK</v>
      </c>
      <c r="K209" s="12" t="str">
        <f t="shared" si="7"/>
        <v>OK</v>
      </c>
    </row>
    <row r="210" spans="1:11" s="12" customFormat="1" ht="12.75">
      <c r="A210" s="81" t="s">
        <v>155</v>
      </c>
      <c r="B210" s="81" t="s">
        <v>148</v>
      </c>
      <c r="C210" s="12">
        <v>4002050</v>
      </c>
      <c r="D210" s="84">
        <v>80080414</v>
      </c>
      <c r="E210" s="12" t="s">
        <v>152</v>
      </c>
      <c r="F210" s="82">
        <v>9741</v>
      </c>
      <c r="G210" s="12" t="s">
        <v>138</v>
      </c>
      <c r="H210" s="82">
        <v>259305.42</v>
      </c>
      <c r="I210" s="83">
        <v>39612</v>
      </c>
      <c r="J210" s="12" t="str">
        <f t="shared" si="6"/>
        <v>OK</v>
      </c>
      <c r="K210" s="12" t="str">
        <f t="shared" si="7"/>
        <v>OK</v>
      </c>
    </row>
    <row r="211" spans="1:11" s="12" customFormat="1" ht="12.75">
      <c r="A211" s="81" t="s">
        <v>155</v>
      </c>
      <c r="B211" s="81" t="s">
        <v>148</v>
      </c>
      <c r="C211" s="12">
        <v>4002050</v>
      </c>
      <c r="D211" s="84">
        <v>80080417</v>
      </c>
      <c r="E211" s="12" t="s">
        <v>152</v>
      </c>
      <c r="F211" s="82">
        <v>1824</v>
      </c>
      <c r="G211" s="12" t="s">
        <v>138</v>
      </c>
      <c r="H211" s="82">
        <v>48554.88</v>
      </c>
      <c r="I211" s="83">
        <v>39612</v>
      </c>
      <c r="J211" s="12" t="str">
        <f t="shared" si="6"/>
        <v>Mimo</v>
      </c>
      <c r="K211" s="12" t="str">
        <f t="shared" si="7"/>
        <v>Mimo</v>
      </c>
    </row>
    <row r="212" spans="1:11" s="12" customFormat="1" ht="12.75">
      <c r="A212" s="81" t="s">
        <v>155</v>
      </c>
      <c r="B212" s="81" t="s">
        <v>139</v>
      </c>
      <c r="C212" s="12">
        <v>4002050</v>
      </c>
      <c r="D212" s="84">
        <v>80080418</v>
      </c>
      <c r="E212" s="12" t="s">
        <v>152</v>
      </c>
      <c r="F212" s="82">
        <v>1175</v>
      </c>
      <c r="G212" s="12" t="s">
        <v>138</v>
      </c>
      <c r="H212" s="82">
        <v>31278.5</v>
      </c>
      <c r="I212" s="83">
        <v>39612</v>
      </c>
      <c r="J212" s="12" t="str">
        <f t="shared" si="6"/>
        <v>Mimo</v>
      </c>
      <c r="K212" s="12" t="str">
        <f t="shared" si="7"/>
        <v>Mimo</v>
      </c>
    </row>
    <row r="213" spans="1:11" s="12" customFormat="1" ht="12.75">
      <c r="A213" s="81" t="s">
        <v>155</v>
      </c>
      <c r="B213" s="81" t="s">
        <v>139</v>
      </c>
      <c r="C213" s="12">
        <v>4002050</v>
      </c>
      <c r="D213" s="84">
        <v>80080419</v>
      </c>
      <c r="E213" s="12" t="s">
        <v>152</v>
      </c>
      <c r="F213" s="82">
        <v>1500</v>
      </c>
      <c r="G213" s="12" t="s">
        <v>138</v>
      </c>
      <c r="H213" s="82">
        <v>39930</v>
      </c>
      <c r="I213" s="83">
        <v>39612</v>
      </c>
      <c r="J213" s="12" t="str">
        <f t="shared" si="6"/>
        <v>Mimo</v>
      </c>
      <c r="K213" s="12" t="str">
        <f t="shared" si="7"/>
        <v>Mimo</v>
      </c>
    </row>
    <row r="214" spans="1:11" s="12" customFormat="1" ht="12.75">
      <c r="A214" s="81" t="s">
        <v>155</v>
      </c>
      <c r="B214" s="81" t="s">
        <v>145</v>
      </c>
      <c r="C214" s="12">
        <v>4002050</v>
      </c>
      <c r="D214" s="84">
        <v>80080420</v>
      </c>
      <c r="E214" s="12" t="s">
        <v>152</v>
      </c>
      <c r="F214" s="82">
        <v>250</v>
      </c>
      <c r="G214" s="12" t="s">
        <v>138</v>
      </c>
      <c r="H214" s="82">
        <v>6655</v>
      </c>
      <c r="I214" s="83">
        <v>39612</v>
      </c>
      <c r="J214" s="12" t="str">
        <f t="shared" si="6"/>
        <v>Mimo</v>
      </c>
      <c r="K214" s="12" t="str">
        <f t="shared" si="7"/>
        <v>Mimo</v>
      </c>
    </row>
    <row r="215" spans="1:11" s="12" customFormat="1" ht="12.75">
      <c r="A215" s="81" t="s">
        <v>155</v>
      </c>
      <c r="B215" s="81" t="s">
        <v>148</v>
      </c>
      <c r="C215" s="12">
        <v>4002050</v>
      </c>
      <c r="D215" s="84">
        <v>80080421</v>
      </c>
      <c r="E215" s="12" t="s">
        <v>152</v>
      </c>
      <c r="F215" s="82">
        <v>19250</v>
      </c>
      <c r="G215" s="12" t="s">
        <v>138</v>
      </c>
      <c r="H215" s="82">
        <v>512435</v>
      </c>
      <c r="I215" s="83">
        <v>39612</v>
      </c>
      <c r="J215" s="12" t="str">
        <f t="shared" si="6"/>
        <v>OK</v>
      </c>
      <c r="K215" s="12" t="str">
        <f t="shared" si="7"/>
        <v>OK</v>
      </c>
    </row>
    <row r="216" spans="1:11" s="12" customFormat="1" ht="12.75">
      <c r="A216" s="81" t="s">
        <v>155</v>
      </c>
      <c r="B216" s="12">
        <v>154</v>
      </c>
      <c r="C216" s="12">
        <v>4002050</v>
      </c>
      <c r="D216" s="84">
        <v>80080533</v>
      </c>
      <c r="E216" s="12" t="s">
        <v>138</v>
      </c>
      <c r="F216" s="82">
        <v>77000</v>
      </c>
      <c r="G216" s="12" t="s">
        <v>138</v>
      </c>
      <c r="H216" s="82">
        <v>77000</v>
      </c>
      <c r="I216" s="83">
        <v>39644</v>
      </c>
      <c r="J216" s="12" t="str">
        <f t="shared" si="6"/>
        <v>V toleranci</v>
      </c>
      <c r="K216" s="12" t="str">
        <f t="shared" si="7"/>
        <v>OK</v>
      </c>
    </row>
    <row r="217" spans="1:11" s="12" customFormat="1" ht="12.75">
      <c r="A217" s="81" t="s">
        <v>155</v>
      </c>
      <c r="B217" s="81" t="s">
        <v>140</v>
      </c>
      <c r="C217" s="12">
        <v>4002050</v>
      </c>
      <c r="D217" s="84">
        <v>80080503</v>
      </c>
      <c r="E217" s="12" t="s">
        <v>152</v>
      </c>
      <c r="F217" s="82">
        <v>5655</v>
      </c>
      <c r="G217" s="12" t="s">
        <v>138</v>
      </c>
      <c r="H217" s="82">
        <v>135126.23</v>
      </c>
      <c r="I217" s="83">
        <v>39638</v>
      </c>
      <c r="J217" s="12" t="str">
        <f t="shared" si="6"/>
        <v>OK</v>
      </c>
      <c r="K217" s="12" t="str">
        <f t="shared" si="7"/>
        <v>OK</v>
      </c>
    </row>
    <row r="218" spans="1:11" s="12" customFormat="1" ht="12.75">
      <c r="A218" s="81" t="s">
        <v>155</v>
      </c>
      <c r="B218" s="81" t="s">
        <v>143</v>
      </c>
      <c r="C218" s="12">
        <v>4002050</v>
      </c>
      <c r="D218" s="84">
        <v>80080507</v>
      </c>
      <c r="E218" s="12" t="s">
        <v>152</v>
      </c>
      <c r="F218" s="82">
        <v>5120</v>
      </c>
      <c r="G218" s="12" t="s">
        <v>138</v>
      </c>
      <c r="H218" s="82">
        <v>122342.4</v>
      </c>
      <c r="I218" s="83">
        <v>39638</v>
      </c>
      <c r="J218" s="12" t="str">
        <f t="shared" si="6"/>
        <v>OK</v>
      </c>
      <c r="K218" s="12" t="str">
        <f t="shared" si="7"/>
        <v>OK</v>
      </c>
    </row>
    <row r="219" spans="1:11" s="12" customFormat="1" ht="12.75">
      <c r="A219" s="81" t="s">
        <v>155</v>
      </c>
      <c r="B219" s="81" t="s">
        <v>150</v>
      </c>
      <c r="C219" s="12">
        <v>4002050</v>
      </c>
      <c r="D219" s="84">
        <v>80080509</v>
      </c>
      <c r="E219" s="12" t="s">
        <v>138</v>
      </c>
      <c r="F219" s="82">
        <v>3142936</v>
      </c>
      <c r="G219" s="12" t="s">
        <v>138</v>
      </c>
      <c r="H219" s="82">
        <v>3142936</v>
      </c>
      <c r="I219" s="83">
        <v>39639</v>
      </c>
      <c r="J219" s="12" t="str">
        <f t="shared" si="6"/>
        <v>OK</v>
      </c>
      <c r="K219" s="12" t="str">
        <f t="shared" si="7"/>
        <v>OK</v>
      </c>
    </row>
    <row r="220" spans="1:11" s="12" customFormat="1" ht="12.75">
      <c r="A220" s="81" t="s">
        <v>155</v>
      </c>
      <c r="B220" s="81" t="s">
        <v>150</v>
      </c>
      <c r="C220" s="12">
        <v>4002050</v>
      </c>
      <c r="D220" s="84">
        <v>80080510</v>
      </c>
      <c r="E220" s="12" t="s">
        <v>138</v>
      </c>
      <c r="F220" s="82">
        <v>315784</v>
      </c>
      <c r="G220" s="12" t="s">
        <v>138</v>
      </c>
      <c r="H220" s="82">
        <v>315784</v>
      </c>
      <c r="I220" s="83">
        <v>39639</v>
      </c>
      <c r="J220" s="12" t="str">
        <f t="shared" si="6"/>
        <v>OK</v>
      </c>
      <c r="K220" s="12" t="str">
        <f t="shared" si="7"/>
        <v>OK</v>
      </c>
    </row>
    <row r="221" spans="1:11" s="12" customFormat="1" ht="12.75">
      <c r="A221" s="81" t="s">
        <v>155</v>
      </c>
      <c r="B221" s="81" t="s">
        <v>150</v>
      </c>
      <c r="C221" s="12">
        <v>4002050</v>
      </c>
      <c r="D221" s="84">
        <v>80080511</v>
      </c>
      <c r="E221" s="12" t="s">
        <v>138</v>
      </c>
      <c r="F221" s="82">
        <v>391141</v>
      </c>
      <c r="G221" s="12" t="s">
        <v>138</v>
      </c>
      <c r="H221" s="82">
        <v>391141</v>
      </c>
      <c r="I221" s="83">
        <v>39639</v>
      </c>
      <c r="J221" s="12" t="str">
        <f t="shared" si="6"/>
        <v>OK</v>
      </c>
      <c r="K221" s="12" t="str">
        <f t="shared" si="7"/>
        <v>OK</v>
      </c>
    </row>
    <row r="222" spans="1:11" s="12" customFormat="1" ht="12.75">
      <c r="A222" s="81" t="s">
        <v>155</v>
      </c>
      <c r="B222" s="81" t="s">
        <v>150</v>
      </c>
      <c r="C222" s="12">
        <v>4002050</v>
      </c>
      <c r="D222" s="84">
        <v>80080512</v>
      </c>
      <c r="E222" s="12" t="s">
        <v>138</v>
      </c>
      <c r="F222" s="82">
        <v>454967</v>
      </c>
      <c r="G222" s="12" t="s">
        <v>138</v>
      </c>
      <c r="H222" s="82">
        <v>454967</v>
      </c>
      <c r="I222" s="83">
        <v>39639</v>
      </c>
      <c r="J222" s="12" t="str">
        <f t="shared" si="6"/>
        <v>OK</v>
      </c>
      <c r="K222" s="12" t="str">
        <f t="shared" si="7"/>
        <v>OK</v>
      </c>
    </row>
    <row r="223" spans="1:11" s="12" customFormat="1" ht="12.75">
      <c r="A223" s="81" t="s">
        <v>155</v>
      </c>
      <c r="B223" s="81" t="s">
        <v>150</v>
      </c>
      <c r="C223" s="12">
        <v>4002050</v>
      </c>
      <c r="D223" s="84">
        <v>80080513</v>
      </c>
      <c r="E223" s="12" t="s">
        <v>138</v>
      </c>
      <c r="F223" s="82">
        <v>577247</v>
      </c>
      <c r="G223" s="12" t="s">
        <v>138</v>
      </c>
      <c r="H223" s="82">
        <v>577247</v>
      </c>
      <c r="I223" s="83">
        <v>39639</v>
      </c>
      <c r="J223" s="12" t="str">
        <f t="shared" si="6"/>
        <v>OK</v>
      </c>
      <c r="K223" s="12" t="str">
        <f t="shared" si="7"/>
        <v>OK</v>
      </c>
    </row>
    <row r="224" spans="1:11" s="12" customFormat="1" ht="12.75">
      <c r="A224" s="81" t="s">
        <v>155</v>
      </c>
      <c r="B224" s="81" t="s">
        <v>150</v>
      </c>
      <c r="C224" s="12">
        <v>4002050</v>
      </c>
      <c r="D224" s="84">
        <v>80080514</v>
      </c>
      <c r="E224" s="12" t="s">
        <v>138</v>
      </c>
      <c r="F224" s="82">
        <v>207209</v>
      </c>
      <c r="G224" s="12" t="s">
        <v>138</v>
      </c>
      <c r="H224" s="82">
        <v>207209</v>
      </c>
      <c r="I224" s="83">
        <v>39639</v>
      </c>
      <c r="J224" s="12" t="str">
        <f t="shared" si="6"/>
        <v>OK</v>
      </c>
      <c r="K224" s="12" t="str">
        <f t="shared" si="7"/>
        <v>OK</v>
      </c>
    </row>
    <row r="225" spans="1:11" s="12" customFormat="1" ht="12.75">
      <c r="A225" s="81" t="s">
        <v>155</v>
      </c>
      <c r="B225" s="81" t="s">
        <v>150</v>
      </c>
      <c r="C225" s="12">
        <v>4002050</v>
      </c>
      <c r="D225" s="84">
        <v>80080515</v>
      </c>
      <c r="E225" s="12" t="s">
        <v>138</v>
      </c>
      <c r="F225" s="82">
        <v>333295</v>
      </c>
      <c r="G225" s="12" t="s">
        <v>138</v>
      </c>
      <c r="H225" s="82">
        <v>333295</v>
      </c>
      <c r="I225" s="83">
        <v>39639</v>
      </c>
      <c r="J225" s="12" t="str">
        <f t="shared" si="6"/>
        <v>OK</v>
      </c>
      <c r="K225" s="12" t="str">
        <f t="shared" si="7"/>
        <v>OK</v>
      </c>
    </row>
    <row r="226" spans="1:11" s="12" customFormat="1" ht="12.75">
      <c r="A226" s="81" t="s">
        <v>155</v>
      </c>
      <c r="B226" s="81" t="s">
        <v>150</v>
      </c>
      <c r="C226" s="12">
        <v>4002050</v>
      </c>
      <c r="D226" s="84">
        <v>80080516</v>
      </c>
      <c r="E226" s="12" t="s">
        <v>138</v>
      </c>
      <c r="F226" s="82">
        <v>226884</v>
      </c>
      <c r="G226" s="12" t="s">
        <v>138</v>
      </c>
      <c r="H226" s="82">
        <v>226884</v>
      </c>
      <c r="I226" s="83">
        <v>39639</v>
      </c>
      <c r="J226" s="12" t="str">
        <f t="shared" si="6"/>
        <v>OK</v>
      </c>
      <c r="K226" s="12" t="str">
        <f t="shared" si="7"/>
        <v>OK</v>
      </c>
    </row>
    <row r="227" spans="1:11" s="12" customFormat="1" ht="12.75">
      <c r="A227" s="81" t="s">
        <v>155</v>
      </c>
      <c r="B227" s="81" t="s">
        <v>140</v>
      </c>
      <c r="C227" s="12">
        <v>4002050</v>
      </c>
      <c r="D227" s="84">
        <v>80080482</v>
      </c>
      <c r="E227" s="12" t="s">
        <v>152</v>
      </c>
      <c r="F227" s="82">
        <v>13406</v>
      </c>
      <c r="G227" s="12" t="s">
        <v>138</v>
      </c>
      <c r="H227" s="82">
        <v>320336.37</v>
      </c>
      <c r="I227" s="83">
        <v>39643</v>
      </c>
      <c r="J227" s="12" t="str">
        <f t="shared" si="6"/>
        <v>OK</v>
      </c>
      <c r="K227" s="12" t="str">
        <f t="shared" si="7"/>
        <v>OK</v>
      </c>
    </row>
    <row r="228" spans="1:11" s="12" customFormat="1" ht="12.75">
      <c r="A228" s="81" t="s">
        <v>155</v>
      </c>
      <c r="B228" s="81" t="s">
        <v>141</v>
      </c>
      <c r="C228" s="12">
        <v>4002050</v>
      </c>
      <c r="D228" s="84">
        <v>80080484</v>
      </c>
      <c r="E228" s="12" t="s">
        <v>152</v>
      </c>
      <c r="F228" s="82">
        <v>8425</v>
      </c>
      <c r="G228" s="12" t="s">
        <v>138</v>
      </c>
      <c r="H228" s="82">
        <v>201315.38</v>
      </c>
      <c r="I228" s="83">
        <v>39643</v>
      </c>
      <c r="J228" s="12" t="str">
        <f t="shared" si="6"/>
        <v>OK</v>
      </c>
      <c r="K228" s="12" t="str">
        <f t="shared" si="7"/>
        <v>OK</v>
      </c>
    </row>
    <row r="229" spans="1:11" s="12" customFormat="1" ht="12.75">
      <c r="A229" s="81" t="s">
        <v>155</v>
      </c>
      <c r="B229" s="81" t="s">
        <v>148</v>
      </c>
      <c r="C229" s="12">
        <v>4002050</v>
      </c>
      <c r="D229" s="84">
        <v>80080485</v>
      </c>
      <c r="E229" s="12" t="s">
        <v>152</v>
      </c>
      <c r="F229" s="82">
        <v>11585</v>
      </c>
      <c r="G229" s="12" t="s">
        <v>138</v>
      </c>
      <c r="H229" s="82">
        <v>276823.58</v>
      </c>
      <c r="I229" s="83">
        <v>39643</v>
      </c>
      <c r="J229" s="12" t="str">
        <f t="shared" si="6"/>
        <v>OK</v>
      </c>
      <c r="K229" s="12" t="str">
        <f t="shared" si="7"/>
        <v>OK</v>
      </c>
    </row>
    <row r="230" spans="1:11" s="12" customFormat="1" ht="12.75">
      <c r="A230" s="81" t="s">
        <v>155</v>
      </c>
      <c r="B230" s="81" t="s">
        <v>149</v>
      </c>
      <c r="C230" s="12">
        <v>4002050</v>
      </c>
      <c r="D230" s="84">
        <v>80080486</v>
      </c>
      <c r="E230" s="12" t="s">
        <v>152</v>
      </c>
      <c r="F230" s="82">
        <v>6430</v>
      </c>
      <c r="G230" s="12" t="s">
        <v>138</v>
      </c>
      <c r="H230" s="82">
        <v>153644.85</v>
      </c>
      <c r="I230" s="83">
        <v>39643</v>
      </c>
      <c r="J230" s="12" t="str">
        <f t="shared" si="6"/>
        <v>OK</v>
      </c>
      <c r="K230" s="12" t="str">
        <f t="shared" si="7"/>
        <v>OK</v>
      </c>
    </row>
    <row r="231" spans="1:11" s="12" customFormat="1" ht="12.75">
      <c r="A231" s="81" t="s">
        <v>155</v>
      </c>
      <c r="B231" s="81" t="s">
        <v>148</v>
      </c>
      <c r="C231" s="12">
        <v>4002050</v>
      </c>
      <c r="D231" s="84">
        <v>80080487</v>
      </c>
      <c r="E231" s="12" t="s">
        <v>152</v>
      </c>
      <c r="F231" s="82">
        <v>13165</v>
      </c>
      <c r="G231" s="12" t="s">
        <v>138</v>
      </c>
      <c r="H231" s="82">
        <v>314577.68</v>
      </c>
      <c r="I231" s="83">
        <v>39643</v>
      </c>
      <c r="J231" s="12" t="str">
        <f t="shared" si="6"/>
        <v>OK</v>
      </c>
      <c r="K231" s="12" t="str">
        <f t="shared" si="7"/>
        <v>OK</v>
      </c>
    </row>
    <row r="232" spans="1:11" s="12" customFormat="1" ht="12.75">
      <c r="A232" s="81" t="s">
        <v>155</v>
      </c>
      <c r="B232" s="81" t="s">
        <v>141</v>
      </c>
      <c r="C232" s="12">
        <v>4002050</v>
      </c>
      <c r="D232" s="84">
        <v>80080488</v>
      </c>
      <c r="E232" s="12" t="s">
        <v>152</v>
      </c>
      <c r="F232" s="82">
        <v>900</v>
      </c>
      <c r="G232" s="12" t="s">
        <v>138</v>
      </c>
      <c r="H232" s="82">
        <v>21505.5</v>
      </c>
      <c r="I232" s="83">
        <v>39643</v>
      </c>
      <c r="J232" s="12" t="str">
        <f t="shared" si="6"/>
        <v>Mimo</v>
      </c>
      <c r="K232" s="12" t="str">
        <f t="shared" si="7"/>
        <v>Mimo</v>
      </c>
    </row>
    <row r="233" spans="1:11" s="12" customFormat="1" ht="12.75">
      <c r="A233" s="81" t="s">
        <v>155</v>
      </c>
      <c r="B233" s="81" t="s">
        <v>149</v>
      </c>
      <c r="C233" s="12">
        <v>4002050</v>
      </c>
      <c r="D233" s="84">
        <v>80080492</v>
      </c>
      <c r="E233" s="12" t="s">
        <v>152</v>
      </c>
      <c r="F233" s="82">
        <v>13846</v>
      </c>
      <c r="G233" s="12" t="s">
        <v>138</v>
      </c>
      <c r="H233" s="82">
        <v>330850.17</v>
      </c>
      <c r="I233" s="83">
        <v>39643</v>
      </c>
      <c r="J233" s="12" t="str">
        <f t="shared" si="6"/>
        <v>OK</v>
      </c>
      <c r="K233" s="12" t="str">
        <f t="shared" si="7"/>
        <v>OK</v>
      </c>
    </row>
    <row r="234" spans="1:11" s="12" customFormat="1" ht="12.75">
      <c r="A234" s="81" t="s">
        <v>155</v>
      </c>
      <c r="B234" s="81" t="s">
        <v>149</v>
      </c>
      <c r="C234" s="12">
        <v>4002050</v>
      </c>
      <c r="D234" s="84">
        <v>80080493</v>
      </c>
      <c r="E234" s="12" t="s">
        <v>152</v>
      </c>
      <c r="F234" s="82">
        <v>13530</v>
      </c>
      <c r="G234" s="12" t="s">
        <v>138</v>
      </c>
      <c r="H234" s="82">
        <v>323299.35</v>
      </c>
      <c r="I234" s="83">
        <v>39643</v>
      </c>
      <c r="J234" s="12" t="str">
        <f t="shared" si="6"/>
        <v>OK</v>
      </c>
      <c r="K234" s="12" t="str">
        <f t="shared" si="7"/>
        <v>OK</v>
      </c>
    </row>
    <row r="235" spans="1:11" s="12" customFormat="1" ht="12.75">
      <c r="A235" s="81" t="s">
        <v>155</v>
      </c>
      <c r="B235" s="12">
        <v>154</v>
      </c>
      <c r="C235" s="12">
        <v>4002050</v>
      </c>
      <c r="D235" s="84">
        <v>80080632</v>
      </c>
      <c r="E235" s="12" t="s">
        <v>138</v>
      </c>
      <c r="F235" s="82">
        <v>77000</v>
      </c>
      <c r="G235" s="12" t="s">
        <v>138</v>
      </c>
      <c r="H235" s="82">
        <v>77000</v>
      </c>
      <c r="I235" s="83">
        <v>39675</v>
      </c>
      <c r="J235" s="12" t="str">
        <f t="shared" si="6"/>
        <v>V toleranci</v>
      </c>
      <c r="K235" s="12" t="str">
        <f t="shared" si="7"/>
        <v>OK</v>
      </c>
    </row>
    <row r="236" spans="1:11" s="12" customFormat="1" ht="12.75">
      <c r="A236" s="81" t="s">
        <v>155</v>
      </c>
      <c r="B236" s="81" t="s">
        <v>143</v>
      </c>
      <c r="C236" s="12">
        <v>4002050</v>
      </c>
      <c r="D236" s="84">
        <v>80080495</v>
      </c>
      <c r="E236" s="12" t="s">
        <v>152</v>
      </c>
      <c r="F236" s="82">
        <v>7410</v>
      </c>
      <c r="G236" s="12" t="s">
        <v>138</v>
      </c>
      <c r="H236" s="82">
        <v>177061.95</v>
      </c>
      <c r="I236" s="83">
        <v>39643</v>
      </c>
      <c r="J236" s="12" t="str">
        <f t="shared" si="6"/>
        <v>OK</v>
      </c>
      <c r="K236" s="12" t="str">
        <f t="shared" si="7"/>
        <v>OK</v>
      </c>
    </row>
    <row r="237" spans="1:11" s="12" customFormat="1" ht="12.75">
      <c r="A237" s="81" t="s">
        <v>155</v>
      </c>
      <c r="B237" s="81" t="s">
        <v>158</v>
      </c>
      <c r="C237" s="12">
        <v>4002050</v>
      </c>
      <c r="D237" s="84">
        <v>80080496</v>
      </c>
      <c r="E237" s="12" t="s">
        <v>152</v>
      </c>
      <c r="F237" s="82">
        <v>790</v>
      </c>
      <c r="G237" s="12" t="s">
        <v>138</v>
      </c>
      <c r="H237" s="82">
        <v>18877.05</v>
      </c>
      <c r="I237" s="83">
        <v>39643</v>
      </c>
      <c r="J237" s="12" t="str">
        <f t="shared" si="6"/>
        <v>Mimo</v>
      </c>
      <c r="K237" s="12" t="str">
        <f t="shared" si="7"/>
        <v>Mimo</v>
      </c>
    </row>
    <row r="238" spans="1:11" s="12" customFormat="1" ht="12.75">
      <c r="A238" s="81" t="s">
        <v>155</v>
      </c>
      <c r="B238" s="81" t="s">
        <v>141</v>
      </c>
      <c r="C238" s="12">
        <v>4002050</v>
      </c>
      <c r="D238" s="84">
        <v>80080520</v>
      </c>
      <c r="E238" s="12" t="s">
        <v>152</v>
      </c>
      <c r="F238" s="82">
        <v>12480</v>
      </c>
      <c r="G238" s="12" t="s">
        <v>138</v>
      </c>
      <c r="H238" s="82">
        <v>298209.6</v>
      </c>
      <c r="I238" s="83">
        <v>39644</v>
      </c>
      <c r="J238" s="12" t="str">
        <f t="shared" si="6"/>
        <v>OK</v>
      </c>
      <c r="K238" s="12" t="str">
        <f t="shared" si="7"/>
        <v>OK</v>
      </c>
    </row>
    <row r="239" spans="1:11" s="12" customFormat="1" ht="12.75">
      <c r="A239" s="81" t="s">
        <v>155</v>
      </c>
      <c r="B239" s="81" t="s">
        <v>148</v>
      </c>
      <c r="C239" s="12">
        <v>4002050</v>
      </c>
      <c r="D239" s="84">
        <v>80080521</v>
      </c>
      <c r="E239" s="12" t="s">
        <v>152</v>
      </c>
      <c r="F239" s="82">
        <v>9500</v>
      </c>
      <c r="G239" s="12" t="s">
        <v>138</v>
      </c>
      <c r="H239" s="82">
        <v>227002.5</v>
      </c>
      <c r="I239" s="83">
        <v>39644</v>
      </c>
      <c r="J239" s="12" t="str">
        <f t="shared" si="6"/>
        <v>OK</v>
      </c>
      <c r="K239" s="12" t="str">
        <f t="shared" si="7"/>
        <v>OK</v>
      </c>
    </row>
    <row r="240" spans="1:11" s="12" customFormat="1" ht="12.75">
      <c r="A240" s="81" t="s">
        <v>155</v>
      </c>
      <c r="B240" s="81" t="s">
        <v>143</v>
      </c>
      <c r="C240" s="12">
        <v>4002050</v>
      </c>
      <c r="D240" s="84">
        <v>80080522</v>
      </c>
      <c r="E240" s="12" t="s">
        <v>152</v>
      </c>
      <c r="F240" s="82">
        <v>16520</v>
      </c>
      <c r="G240" s="12" t="s">
        <v>138</v>
      </c>
      <c r="H240" s="82">
        <v>394745.4</v>
      </c>
      <c r="I240" s="83">
        <v>39644</v>
      </c>
      <c r="J240" s="12" t="str">
        <f t="shared" si="6"/>
        <v>OK</v>
      </c>
      <c r="K240" s="12" t="str">
        <f t="shared" si="7"/>
        <v>OK</v>
      </c>
    </row>
    <row r="241" spans="1:11" s="12" customFormat="1" ht="12.75">
      <c r="A241" s="81" t="s">
        <v>155</v>
      </c>
      <c r="B241" s="81" t="s">
        <v>149</v>
      </c>
      <c r="C241" s="12">
        <v>4002050</v>
      </c>
      <c r="D241" s="84">
        <v>80080523</v>
      </c>
      <c r="E241" s="12" t="s">
        <v>152</v>
      </c>
      <c r="F241" s="82">
        <v>6067</v>
      </c>
      <c r="G241" s="12" t="s">
        <v>138</v>
      </c>
      <c r="H241" s="82">
        <v>144970.97</v>
      </c>
      <c r="I241" s="83">
        <v>39644</v>
      </c>
      <c r="J241" s="12" t="str">
        <f t="shared" si="6"/>
        <v>OK</v>
      </c>
      <c r="K241" s="12" t="str">
        <f t="shared" si="7"/>
        <v>OK</v>
      </c>
    </row>
    <row r="242" spans="1:11" s="12" customFormat="1" ht="12.75">
      <c r="A242" s="81" t="s">
        <v>155</v>
      </c>
      <c r="B242" s="12">
        <v>154</v>
      </c>
      <c r="C242" s="12">
        <v>4002050</v>
      </c>
      <c r="D242" s="84">
        <v>80080705</v>
      </c>
      <c r="E242" s="12" t="s">
        <v>138</v>
      </c>
      <c r="F242" s="82">
        <v>77000</v>
      </c>
      <c r="G242" s="12" t="s">
        <v>138</v>
      </c>
      <c r="H242" s="82">
        <v>77000</v>
      </c>
      <c r="I242" s="83">
        <v>39703</v>
      </c>
      <c r="J242" s="12" t="str">
        <f t="shared" si="6"/>
        <v>V toleranci</v>
      </c>
      <c r="K242" s="12" t="str">
        <f t="shared" si="7"/>
        <v>OK</v>
      </c>
    </row>
    <row r="243" spans="1:11" s="12" customFormat="1" ht="12.75">
      <c r="A243" s="22" t="s">
        <v>155</v>
      </c>
      <c r="B243" s="22" t="s">
        <v>123</v>
      </c>
      <c r="C243" s="18">
        <v>4010250</v>
      </c>
      <c r="D243" s="23" t="s">
        <v>91</v>
      </c>
      <c r="E243" s="18" t="s">
        <v>152</v>
      </c>
      <c r="F243" s="24">
        <v>2895</v>
      </c>
      <c r="G243" s="18" t="s">
        <v>138</v>
      </c>
      <c r="H243" s="24">
        <v>77064.9</v>
      </c>
      <c r="I243" s="25">
        <v>39555</v>
      </c>
      <c r="J243" s="12" t="str">
        <f t="shared" si="6"/>
        <v>V toleranci</v>
      </c>
      <c r="K243" s="12" t="str">
        <f t="shared" si="7"/>
        <v>OK</v>
      </c>
    </row>
    <row r="244" spans="1:11" s="12" customFormat="1" ht="12.75">
      <c r="A244" s="22" t="s">
        <v>155</v>
      </c>
      <c r="B244" s="22" t="s">
        <v>123</v>
      </c>
      <c r="C244" s="18">
        <v>4010250</v>
      </c>
      <c r="D244" s="23" t="s">
        <v>83</v>
      </c>
      <c r="E244" s="18" t="s">
        <v>152</v>
      </c>
      <c r="F244" s="24">
        <v>2896</v>
      </c>
      <c r="G244" s="18" t="s">
        <v>138</v>
      </c>
      <c r="H244" s="24">
        <v>77091.52</v>
      </c>
      <c r="I244" s="25">
        <v>39484</v>
      </c>
      <c r="J244" s="12" t="str">
        <f t="shared" si="6"/>
        <v>V toleranci</v>
      </c>
      <c r="K244" s="12" t="str">
        <f t="shared" si="7"/>
        <v>OK</v>
      </c>
    </row>
    <row r="245" spans="1:11" s="12" customFormat="1" ht="12.75">
      <c r="A245" s="81" t="s">
        <v>155</v>
      </c>
      <c r="B245" s="81" t="s">
        <v>143</v>
      </c>
      <c r="C245" s="12">
        <v>4002050</v>
      </c>
      <c r="D245" s="84">
        <v>80080592</v>
      </c>
      <c r="E245" s="12" t="s">
        <v>152</v>
      </c>
      <c r="F245" s="82">
        <v>-460</v>
      </c>
      <c r="G245" s="12" t="s">
        <v>138</v>
      </c>
      <c r="H245" s="82">
        <v>-10991.7</v>
      </c>
      <c r="I245" s="83">
        <v>39664</v>
      </c>
      <c r="J245" s="12" t="str">
        <f t="shared" si="6"/>
        <v>Mimo</v>
      </c>
      <c r="K245" s="12" t="str">
        <f t="shared" si="7"/>
        <v>Mimo</v>
      </c>
    </row>
    <row r="246" spans="1:11" s="12" customFormat="1" ht="12.75">
      <c r="A246" s="81" t="s">
        <v>155</v>
      </c>
      <c r="B246" s="81" t="s">
        <v>148</v>
      </c>
      <c r="C246" s="12">
        <v>4002050</v>
      </c>
      <c r="D246" s="84">
        <v>80080593</v>
      </c>
      <c r="E246" s="12" t="s">
        <v>152</v>
      </c>
      <c r="F246" s="82">
        <v>-1000</v>
      </c>
      <c r="G246" s="12" t="s">
        <v>138</v>
      </c>
      <c r="H246" s="82">
        <v>-23895</v>
      </c>
      <c r="I246" s="83">
        <v>39664</v>
      </c>
      <c r="J246" s="12" t="str">
        <f t="shared" si="6"/>
        <v>Mimo</v>
      </c>
      <c r="K246" s="12" t="str">
        <f t="shared" si="7"/>
        <v>Mimo</v>
      </c>
    </row>
    <row r="247" spans="1:11" s="12" customFormat="1" ht="12.75">
      <c r="A247" s="22" t="s">
        <v>155</v>
      </c>
      <c r="B247" s="22" t="s">
        <v>139</v>
      </c>
      <c r="C247" s="18">
        <v>4010250</v>
      </c>
      <c r="D247" s="23" t="s">
        <v>82</v>
      </c>
      <c r="E247" s="18" t="s">
        <v>152</v>
      </c>
      <c r="F247" s="24">
        <v>2900</v>
      </c>
      <c r="G247" s="18" t="s">
        <v>138</v>
      </c>
      <c r="H247" s="24">
        <v>77198</v>
      </c>
      <c r="I247" s="25">
        <v>39471</v>
      </c>
      <c r="J247" s="12" t="str">
        <f t="shared" si="6"/>
        <v>V toleranci</v>
      </c>
      <c r="K247" s="12" t="str">
        <f t="shared" si="7"/>
        <v>OK</v>
      </c>
    </row>
    <row r="248" spans="1:11" s="12" customFormat="1" ht="12.75">
      <c r="A248" s="81" t="s">
        <v>155</v>
      </c>
      <c r="B248" s="81" t="s">
        <v>141</v>
      </c>
      <c r="C248" s="12">
        <v>4002050</v>
      </c>
      <c r="D248" s="84">
        <v>80080583</v>
      </c>
      <c r="E248" s="12" t="s">
        <v>152</v>
      </c>
      <c r="F248" s="82">
        <v>4360</v>
      </c>
      <c r="G248" s="12" t="s">
        <v>138</v>
      </c>
      <c r="H248" s="82">
        <v>104182.2</v>
      </c>
      <c r="I248" s="83">
        <v>39665</v>
      </c>
      <c r="J248" s="12" t="str">
        <f t="shared" si="6"/>
        <v>OK</v>
      </c>
      <c r="K248" s="12" t="str">
        <f t="shared" si="7"/>
        <v>OK</v>
      </c>
    </row>
    <row r="249" spans="1:11" s="12" customFormat="1" ht="12.75">
      <c r="A249" s="81" t="s">
        <v>155</v>
      </c>
      <c r="B249" s="81" t="s">
        <v>149</v>
      </c>
      <c r="C249" s="12">
        <v>4002050</v>
      </c>
      <c r="D249" s="84">
        <v>80080585</v>
      </c>
      <c r="E249" s="12" t="s">
        <v>152</v>
      </c>
      <c r="F249" s="82">
        <v>5218</v>
      </c>
      <c r="G249" s="12" t="s">
        <v>138</v>
      </c>
      <c r="H249" s="82">
        <v>124684.11</v>
      </c>
      <c r="I249" s="83">
        <v>39665</v>
      </c>
      <c r="J249" s="12" t="str">
        <f t="shared" si="6"/>
        <v>OK</v>
      </c>
      <c r="K249" s="12" t="str">
        <f t="shared" si="7"/>
        <v>OK</v>
      </c>
    </row>
    <row r="250" spans="1:11" s="12" customFormat="1" ht="12.75">
      <c r="A250" s="81" t="s">
        <v>155</v>
      </c>
      <c r="B250" s="81" t="s">
        <v>149</v>
      </c>
      <c r="C250" s="12">
        <v>4002050</v>
      </c>
      <c r="D250" s="84">
        <v>80080599</v>
      </c>
      <c r="E250" s="12" t="s">
        <v>152</v>
      </c>
      <c r="F250" s="82">
        <v>7610</v>
      </c>
      <c r="G250" s="12" t="s">
        <v>138</v>
      </c>
      <c r="H250" s="82">
        <v>181840.95</v>
      </c>
      <c r="I250" s="83">
        <v>39668</v>
      </c>
      <c r="J250" s="12" t="str">
        <f t="shared" si="6"/>
        <v>OK</v>
      </c>
      <c r="K250" s="12" t="str">
        <f t="shared" si="7"/>
        <v>OK</v>
      </c>
    </row>
    <row r="251" spans="1:11" s="12" customFormat="1" ht="12.75">
      <c r="A251" s="81" t="s">
        <v>155</v>
      </c>
      <c r="B251" s="81" t="s">
        <v>149</v>
      </c>
      <c r="C251" s="12">
        <v>4002050</v>
      </c>
      <c r="D251" s="84">
        <v>80080092</v>
      </c>
      <c r="E251" s="12" t="s">
        <v>152</v>
      </c>
      <c r="F251" s="82">
        <v>2910</v>
      </c>
      <c r="G251" s="12" t="s">
        <v>138</v>
      </c>
      <c r="H251" s="82">
        <v>77464.2</v>
      </c>
      <c r="I251" s="83">
        <v>39512</v>
      </c>
      <c r="J251" s="12" t="str">
        <f t="shared" si="6"/>
        <v>V toleranci</v>
      </c>
      <c r="K251" s="12" t="str">
        <f t="shared" si="7"/>
        <v>OK</v>
      </c>
    </row>
    <row r="252" spans="1:11" s="12" customFormat="1" ht="12.75">
      <c r="A252" s="81" t="s">
        <v>155</v>
      </c>
      <c r="B252" s="81" t="s">
        <v>149</v>
      </c>
      <c r="C252" s="12">
        <v>4002050</v>
      </c>
      <c r="D252" s="84">
        <v>80080604</v>
      </c>
      <c r="E252" s="12" t="s">
        <v>152</v>
      </c>
      <c r="F252" s="82">
        <v>8137</v>
      </c>
      <c r="G252" s="12" t="s">
        <v>138</v>
      </c>
      <c r="H252" s="82">
        <v>194433.62</v>
      </c>
      <c r="I252" s="83">
        <v>39668</v>
      </c>
      <c r="J252" s="12" t="str">
        <f t="shared" si="6"/>
        <v>OK</v>
      </c>
      <c r="K252" s="12" t="str">
        <f t="shared" si="7"/>
        <v>OK</v>
      </c>
    </row>
    <row r="253" spans="1:11" s="12" customFormat="1" ht="12.75">
      <c r="A253" s="81" t="s">
        <v>155</v>
      </c>
      <c r="B253" s="81" t="s">
        <v>150</v>
      </c>
      <c r="C253" s="12">
        <v>4002050</v>
      </c>
      <c r="D253" s="84">
        <v>80080534</v>
      </c>
      <c r="E253" s="12" t="s">
        <v>152</v>
      </c>
      <c r="F253" s="82">
        <v>3250</v>
      </c>
      <c r="G253" s="12" t="s">
        <v>138</v>
      </c>
      <c r="H253" s="82">
        <v>77658.75</v>
      </c>
      <c r="I253" s="83">
        <v>39644</v>
      </c>
      <c r="J253" s="12" t="str">
        <f t="shared" si="6"/>
        <v>V toleranci</v>
      </c>
      <c r="K253" s="12" t="str">
        <f t="shared" si="7"/>
        <v>OK</v>
      </c>
    </row>
    <row r="254" spans="1:11" s="12" customFormat="1" ht="12.75">
      <c r="A254" s="22" t="s">
        <v>155</v>
      </c>
      <c r="B254" s="22" t="s">
        <v>157</v>
      </c>
      <c r="C254" s="18">
        <v>4010250</v>
      </c>
      <c r="D254" s="23" t="s">
        <v>103</v>
      </c>
      <c r="E254" s="18" t="s">
        <v>152</v>
      </c>
      <c r="F254" s="24">
        <v>3300</v>
      </c>
      <c r="G254" s="18" t="s">
        <v>138</v>
      </c>
      <c r="H254" s="24">
        <v>78853.5</v>
      </c>
      <c r="I254" s="25">
        <v>39643</v>
      </c>
      <c r="J254" s="12" t="str">
        <f t="shared" si="6"/>
        <v>V toleranci</v>
      </c>
      <c r="K254" s="12" t="str">
        <f t="shared" si="7"/>
        <v>OK</v>
      </c>
    </row>
    <row r="255" spans="1:11" s="12" customFormat="1" ht="12.75">
      <c r="A255" s="22" t="s">
        <v>155</v>
      </c>
      <c r="B255" s="22" t="s">
        <v>129</v>
      </c>
      <c r="C255" s="18">
        <v>4010250</v>
      </c>
      <c r="D255" s="23">
        <v>562008</v>
      </c>
      <c r="E255" s="18" t="s">
        <v>152</v>
      </c>
      <c r="F255" s="24">
        <v>2982</v>
      </c>
      <c r="G255" s="18" t="s">
        <v>138</v>
      </c>
      <c r="H255" s="24">
        <v>79380.84</v>
      </c>
      <c r="I255" s="25">
        <v>39524</v>
      </c>
      <c r="J255" s="12" t="str">
        <f t="shared" si="6"/>
        <v>V toleranci</v>
      </c>
      <c r="K255" s="12" t="str">
        <f t="shared" si="7"/>
        <v>OK</v>
      </c>
    </row>
    <row r="256" spans="1:11" s="12" customFormat="1" ht="12.75">
      <c r="A256" s="81" t="s">
        <v>155</v>
      </c>
      <c r="B256" s="81" t="s">
        <v>145</v>
      </c>
      <c r="C256" s="12">
        <v>4002050</v>
      </c>
      <c r="D256" s="84">
        <v>80080624</v>
      </c>
      <c r="E256" s="12" t="s">
        <v>152</v>
      </c>
      <c r="F256" s="82">
        <v>500</v>
      </c>
      <c r="G256" s="12" t="s">
        <v>138</v>
      </c>
      <c r="H256" s="82">
        <v>11947.5</v>
      </c>
      <c r="I256" s="83">
        <v>39673</v>
      </c>
      <c r="J256" s="12" t="str">
        <f t="shared" si="6"/>
        <v>Mimo</v>
      </c>
      <c r="K256" s="12" t="str">
        <f t="shared" si="7"/>
        <v>Mimo</v>
      </c>
    </row>
    <row r="257" spans="1:11" s="12" customFormat="1" ht="12.75">
      <c r="A257" s="81" t="s">
        <v>155</v>
      </c>
      <c r="B257" s="81" t="s">
        <v>150</v>
      </c>
      <c r="C257" s="12">
        <v>4002050</v>
      </c>
      <c r="D257" s="84">
        <v>80080018</v>
      </c>
      <c r="E257" s="12" t="s">
        <v>138</v>
      </c>
      <c r="F257" s="82">
        <v>80209</v>
      </c>
      <c r="G257" s="12" t="s">
        <v>138</v>
      </c>
      <c r="H257" s="82">
        <v>80209</v>
      </c>
      <c r="I257" s="83">
        <v>39462</v>
      </c>
      <c r="J257" s="12" t="str">
        <f t="shared" si="6"/>
        <v>V toleranci</v>
      </c>
      <c r="K257" s="12" t="str">
        <f t="shared" si="7"/>
        <v>OK</v>
      </c>
    </row>
    <row r="258" spans="1:11" s="12" customFormat="1" ht="12.75">
      <c r="A258" s="81" t="s">
        <v>155</v>
      </c>
      <c r="B258" s="81" t="s">
        <v>146</v>
      </c>
      <c r="C258" s="12">
        <v>4002050</v>
      </c>
      <c r="D258" s="84">
        <v>80080628</v>
      </c>
      <c r="E258" s="12" t="s">
        <v>153</v>
      </c>
      <c r="F258" s="82">
        <v>300</v>
      </c>
      <c r="G258" s="12" t="s">
        <v>138</v>
      </c>
      <c r="H258" s="82">
        <v>4547.1</v>
      </c>
      <c r="I258" s="83">
        <v>39674</v>
      </c>
      <c r="J258" s="12" t="str">
        <f aca="true" t="shared" si="8" ref="J258:J321">IF(H258&lt;=50000,"Mimo",IF(AND(H258&gt;50001,H258&lt;99999),"V toleranci",IF(H258&gt;=100000,"OK")))</f>
        <v>Mimo</v>
      </c>
      <c r="K258" s="12" t="str">
        <f aca="true" t="shared" si="9" ref="K258:K321">IF(H258&lt;=50000,"Mimo","OK")</f>
        <v>Mimo</v>
      </c>
    </row>
    <row r="259" spans="1:11" s="12" customFormat="1" ht="12.75">
      <c r="A259" s="81" t="s">
        <v>155</v>
      </c>
      <c r="B259" s="81" t="s">
        <v>143</v>
      </c>
      <c r="C259" s="12">
        <v>4002050</v>
      </c>
      <c r="D259" s="84">
        <v>80080626</v>
      </c>
      <c r="E259" s="12" t="s">
        <v>152</v>
      </c>
      <c r="F259" s="82">
        <v>16060</v>
      </c>
      <c r="G259" s="12" t="s">
        <v>138</v>
      </c>
      <c r="H259" s="82">
        <v>383753.7</v>
      </c>
      <c r="I259" s="83">
        <v>39675</v>
      </c>
      <c r="J259" s="12" t="str">
        <f t="shared" si="8"/>
        <v>OK</v>
      </c>
      <c r="K259" s="12" t="str">
        <f t="shared" si="9"/>
        <v>OK</v>
      </c>
    </row>
    <row r="260" spans="1:11" s="12" customFormat="1" ht="12.75">
      <c r="A260" s="81" t="s">
        <v>155</v>
      </c>
      <c r="B260" s="81" t="s">
        <v>148</v>
      </c>
      <c r="C260" s="12">
        <v>4002050</v>
      </c>
      <c r="D260" s="84">
        <v>80080676</v>
      </c>
      <c r="E260" s="12" t="s">
        <v>152</v>
      </c>
      <c r="F260" s="82">
        <v>5500</v>
      </c>
      <c r="G260" s="12" t="s">
        <v>138</v>
      </c>
      <c r="H260" s="82">
        <v>131422.5</v>
      </c>
      <c r="I260" s="83">
        <v>39692</v>
      </c>
      <c r="J260" s="12" t="str">
        <f t="shared" si="8"/>
        <v>OK</v>
      </c>
      <c r="K260" s="12" t="str">
        <f t="shared" si="9"/>
        <v>OK</v>
      </c>
    </row>
    <row r="261" spans="1:11" s="12" customFormat="1" ht="12.75">
      <c r="A261" s="81" t="s">
        <v>155</v>
      </c>
      <c r="B261" s="81" t="s">
        <v>143</v>
      </c>
      <c r="C261" s="12">
        <v>4002050</v>
      </c>
      <c r="D261" s="84">
        <v>80080675</v>
      </c>
      <c r="E261" s="12" t="s">
        <v>152</v>
      </c>
      <c r="F261" s="82">
        <v>15458</v>
      </c>
      <c r="G261" s="12" t="s">
        <v>138</v>
      </c>
      <c r="H261" s="82">
        <v>369368.91</v>
      </c>
      <c r="I261" s="83">
        <v>39694</v>
      </c>
      <c r="J261" s="12" t="str">
        <f t="shared" si="8"/>
        <v>OK</v>
      </c>
      <c r="K261" s="12" t="str">
        <f t="shared" si="9"/>
        <v>OK</v>
      </c>
    </row>
    <row r="262" spans="1:11" s="12" customFormat="1" ht="12.75">
      <c r="A262" s="81" t="s">
        <v>155</v>
      </c>
      <c r="B262" s="81" t="s">
        <v>140</v>
      </c>
      <c r="C262" s="12">
        <v>4002050</v>
      </c>
      <c r="D262" s="84">
        <v>80080681</v>
      </c>
      <c r="E262" s="12" t="s">
        <v>152</v>
      </c>
      <c r="F262" s="82">
        <v>13406</v>
      </c>
      <c r="G262" s="12" t="s">
        <v>138</v>
      </c>
      <c r="H262" s="82">
        <v>320336.37</v>
      </c>
      <c r="I262" s="83">
        <v>39696</v>
      </c>
      <c r="J262" s="12" t="str">
        <f t="shared" si="8"/>
        <v>OK</v>
      </c>
      <c r="K262" s="12" t="str">
        <f t="shared" si="9"/>
        <v>OK</v>
      </c>
    </row>
    <row r="263" spans="1:11" s="12" customFormat="1" ht="12.75">
      <c r="A263" s="81" t="s">
        <v>155</v>
      </c>
      <c r="B263" s="81" t="s">
        <v>149</v>
      </c>
      <c r="C263" s="12">
        <v>4002050</v>
      </c>
      <c r="D263" s="84">
        <v>80080337</v>
      </c>
      <c r="E263" s="12" t="s">
        <v>152</v>
      </c>
      <c r="F263" s="82">
        <v>3033</v>
      </c>
      <c r="G263" s="12" t="s">
        <v>138</v>
      </c>
      <c r="H263" s="82">
        <v>80738.46</v>
      </c>
      <c r="I263" s="83">
        <v>39602</v>
      </c>
      <c r="J263" s="12" t="str">
        <f t="shared" si="8"/>
        <v>V toleranci</v>
      </c>
      <c r="K263" s="12" t="str">
        <f t="shared" si="9"/>
        <v>OK</v>
      </c>
    </row>
    <row r="264" spans="1:11" s="12" customFormat="1" ht="12.75">
      <c r="A264" s="81" t="s">
        <v>155</v>
      </c>
      <c r="B264" s="81" t="s">
        <v>148</v>
      </c>
      <c r="C264" s="12">
        <v>2440050</v>
      </c>
      <c r="D264" s="88">
        <v>1010808372</v>
      </c>
      <c r="E264" s="12" t="s">
        <v>152</v>
      </c>
      <c r="F264" s="82">
        <v>3422.42</v>
      </c>
      <c r="G264" s="12" t="s">
        <v>138</v>
      </c>
      <c r="H264" s="82">
        <v>81778.73</v>
      </c>
      <c r="I264" s="83">
        <v>39695</v>
      </c>
      <c r="J264" s="12" t="str">
        <f t="shared" si="8"/>
        <v>V toleranci</v>
      </c>
      <c r="K264" s="12" t="str">
        <f t="shared" si="9"/>
        <v>OK</v>
      </c>
    </row>
    <row r="265" spans="1:11" s="12" customFormat="1" ht="12.75">
      <c r="A265" s="81" t="s">
        <v>155</v>
      </c>
      <c r="B265" s="81" t="s">
        <v>149</v>
      </c>
      <c r="C265" s="12">
        <v>4002050</v>
      </c>
      <c r="D265" s="84">
        <v>80080684</v>
      </c>
      <c r="E265" s="12" t="s">
        <v>152</v>
      </c>
      <c r="F265" s="82">
        <v>10470</v>
      </c>
      <c r="G265" s="12" t="s">
        <v>138</v>
      </c>
      <c r="H265" s="82">
        <v>250180.65</v>
      </c>
      <c r="I265" s="83">
        <v>39696</v>
      </c>
      <c r="J265" s="12" t="str">
        <f t="shared" si="8"/>
        <v>OK</v>
      </c>
      <c r="K265" s="12" t="str">
        <f t="shared" si="9"/>
        <v>OK</v>
      </c>
    </row>
    <row r="266" spans="1:11" s="12" customFormat="1" ht="12.75">
      <c r="A266" s="81" t="s">
        <v>155</v>
      </c>
      <c r="B266" s="81" t="s">
        <v>143</v>
      </c>
      <c r="C266" s="12">
        <v>4002050</v>
      </c>
      <c r="D266" s="84">
        <v>80080694</v>
      </c>
      <c r="E266" s="12" t="s">
        <v>153</v>
      </c>
      <c r="F266" s="82">
        <v>26250</v>
      </c>
      <c r="G266" s="12" t="s">
        <v>138</v>
      </c>
      <c r="H266" s="82">
        <v>397871.25</v>
      </c>
      <c r="I266" s="83">
        <v>39696</v>
      </c>
      <c r="J266" s="12" t="str">
        <f t="shared" si="8"/>
        <v>OK</v>
      </c>
      <c r="K266" s="12" t="str">
        <f t="shared" si="9"/>
        <v>OK</v>
      </c>
    </row>
    <row r="267" spans="1:11" s="12" customFormat="1" ht="12.75">
      <c r="A267" s="81" t="s">
        <v>155</v>
      </c>
      <c r="B267" s="81" t="s">
        <v>149</v>
      </c>
      <c r="C267" s="12">
        <v>4002050</v>
      </c>
      <c r="D267" s="84">
        <v>80080695</v>
      </c>
      <c r="E267" s="12" t="s">
        <v>152</v>
      </c>
      <c r="F267" s="82">
        <v>5810</v>
      </c>
      <c r="G267" s="12" t="s">
        <v>138</v>
      </c>
      <c r="H267" s="82">
        <v>138829.95</v>
      </c>
      <c r="I267" s="83">
        <v>39702</v>
      </c>
      <c r="J267" s="12" t="str">
        <f t="shared" si="8"/>
        <v>OK</v>
      </c>
      <c r="K267" s="12" t="str">
        <f t="shared" si="9"/>
        <v>OK</v>
      </c>
    </row>
    <row r="268" spans="1:11" s="12" customFormat="1" ht="12.75">
      <c r="A268" s="81" t="s">
        <v>155</v>
      </c>
      <c r="B268" s="81" t="s">
        <v>148</v>
      </c>
      <c r="C268" s="12">
        <v>4002050</v>
      </c>
      <c r="D268" s="84">
        <v>80080696</v>
      </c>
      <c r="E268" s="12" t="s">
        <v>152</v>
      </c>
      <c r="F268" s="82">
        <v>11250</v>
      </c>
      <c r="G268" s="12" t="s">
        <v>138</v>
      </c>
      <c r="H268" s="82">
        <v>268818.75</v>
      </c>
      <c r="I268" s="83">
        <v>39702</v>
      </c>
      <c r="J268" s="12" t="str">
        <f t="shared" si="8"/>
        <v>OK</v>
      </c>
      <c r="K268" s="12" t="str">
        <f t="shared" si="9"/>
        <v>OK</v>
      </c>
    </row>
    <row r="269" spans="1:11" s="12" customFormat="1" ht="12.75">
      <c r="A269" s="22" t="s">
        <v>155</v>
      </c>
      <c r="B269" s="22" t="s">
        <v>148</v>
      </c>
      <c r="C269" s="18">
        <v>4010250</v>
      </c>
      <c r="D269" s="23" t="s">
        <v>66</v>
      </c>
      <c r="E269" s="18" t="s">
        <v>152</v>
      </c>
      <c r="F269" s="24">
        <v>3422.42</v>
      </c>
      <c r="G269" s="18" t="s">
        <v>138</v>
      </c>
      <c r="H269" s="24">
        <v>81778.73</v>
      </c>
      <c r="I269" s="25">
        <v>39631</v>
      </c>
      <c r="J269" s="12" t="str">
        <f t="shared" si="8"/>
        <v>V toleranci</v>
      </c>
      <c r="K269" s="12" t="str">
        <f t="shared" si="9"/>
        <v>OK</v>
      </c>
    </row>
    <row r="270" spans="1:11" s="12" customFormat="1" ht="12.75">
      <c r="A270" s="81" t="s">
        <v>155</v>
      </c>
      <c r="B270" s="81" t="s">
        <v>150</v>
      </c>
      <c r="C270" s="12">
        <v>4002050</v>
      </c>
      <c r="D270" s="84">
        <v>80080702</v>
      </c>
      <c r="E270" s="12" t="s">
        <v>138</v>
      </c>
      <c r="F270" s="82">
        <v>219708</v>
      </c>
      <c r="G270" s="12" t="s">
        <v>138</v>
      </c>
      <c r="H270" s="82">
        <v>219708</v>
      </c>
      <c r="I270" s="83">
        <v>39703</v>
      </c>
      <c r="J270" s="12" t="str">
        <f t="shared" si="8"/>
        <v>OK</v>
      </c>
      <c r="K270" s="12" t="str">
        <f t="shared" si="9"/>
        <v>OK</v>
      </c>
    </row>
    <row r="271" spans="1:11" s="12" customFormat="1" ht="12.75">
      <c r="A271" s="81" t="s">
        <v>155</v>
      </c>
      <c r="B271" s="81" t="s">
        <v>143</v>
      </c>
      <c r="C271" s="12">
        <v>4002050</v>
      </c>
      <c r="D271" s="84">
        <v>80080707</v>
      </c>
      <c r="E271" s="12" t="s">
        <v>152</v>
      </c>
      <c r="F271" s="82">
        <v>15581</v>
      </c>
      <c r="G271" s="12" t="s">
        <v>138</v>
      </c>
      <c r="H271" s="82">
        <v>372308</v>
      </c>
      <c r="I271" s="83">
        <v>39706</v>
      </c>
      <c r="J271" s="12" t="str">
        <f t="shared" si="8"/>
        <v>OK</v>
      </c>
      <c r="K271" s="12" t="str">
        <f t="shared" si="9"/>
        <v>OK</v>
      </c>
    </row>
    <row r="272" spans="1:11" s="12" customFormat="1" ht="12.75">
      <c r="A272" s="81" t="s">
        <v>155</v>
      </c>
      <c r="B272" s="81" t="s">
        <v>150</v>
      </c>
      <c r="C272" s="85">
        <v>4002150</v>
      </c>
      <c r="D272" s="81" t="s">
        <v>6</v>
      </c>
      <c r="E272" s="86" t="s">
        <v>152</v>
      </c>
      <c r="F272" s="82">
        <v>21142</v>
      </c>
      <c r="G272" s="86" t="s">
        <v>138</v>
      </c>
      <c r="H272" s="82">
        <v>505388.94</v>
      </c>
      <c r="I272" s="87">
        <v>39629</v>
      </c>
      <c r="J272" s="12" t="str">
        <f t="shared" si="8"/>
        <v>OK</v>
      </c>
      <c r="K272" s="12" t="str">
        <f t="shared" si="9"/>
        <v>OK</v>
      </c>
    </row>
    <row r="273" spans="1:11" s="12" customFormat="1" ht="12.75">
      <c r="A273" s="81" t="s">
        <v>155</v>
      </c>
      <c r="B273" s="81" t="s">
        <v>150</v>
      </c>
      <c r="C273" s="85">
        <v>4002150</v>
      </c>
      <c r="D273" s="81" t="s">
        <v>7</v>
      </c>
      <c r="E273" s="86" t="s">
        <v>152</v>
      </c>
      <c r="F273" s="82">
        <v>10571</v>
      </c>
      <c r="G273" s="86" t="s">
        <v>138</v>
      </c>
      <c r="H273" s="82">
        <v>252594</v>
      </c>
      <c r="I273" s="87">
        <v>39629</v>
      </c>
      <c r="J273" s="12" t="str">
        <f t="shared" si="8"/>
        <v>OK</v>
      </c>
      <c r="K273" s="12" t="str">
        <f t="shared" si="9"/>
        <v>OK</v>
      </c>
    </row>
    <row r="274" spans="1:11" s="12" customFormat="1" ht="12.75">
      <c r="A274" s="81" t="s">
        <v>155</v>
      </c>
      <c r="B274" s="81" t="s">
        <v>160</v>
      </c>
      <c r="C274" s="12">
        <v>4002050</v>
      </c>
      <c r="D274" s="84">
        <v>80080622</v>
      </c>
      <c r="E274" s="12" t="s">
        <v>152</v>
      </c>
      <c r="F274" s="82">
        <v>250</v>
      </c>
      <c r="G274" s="86" t="s">
        <v>138</v>
      </c>
      <c r="H274" s="82">
        <v>5973.75</v>
      </c>
      <c r="I274" s="83">
        <v>39673</v>
      </c>
      <c r="J274" s="12" t="str">
        <f t="shared" si="8"/>
        <v>Mimo</v>
      </c>
      <c r="K274" s="12" t="str">
        <f t="shared" si="9"/>
        <v>Mimo</v>
      </c>
    </row>
    <row r="275" spans="1:11" s="12" customFormat="1" ht="12.75">
      <c r="A275" s="81" t="s">
        <v>155</v>
      </c>
      <c r="B275" s="81" t="s">
        <v>160</v>
      </c>
      <c r="C275" s="12">
        <v>4002050</v>
      </c>
      <c r="D275" s="84">
        <v>80080623</v>
      </c>
      <c r="E275" s="12" t="s">
        <v>152</v>
      </c>
      <c r="F275" s="82">
        <v>250</v>
      </c>
      <c r="G275" s="86" t="s">
        <v>138</v>
      </c>
      <c r="H275" s="82">
        <v>5973.75</v>
      </c>
      <c r="I275" s="83">
        <v>39673</v>
      </c>
      <c r="J275" s="12" t="str">
        <f t="shared" si="8"/>
        <v>Mimo</v>
      </c>
      <c r="K275" s="12" t="str">
        <f t="shared" si="9"/>
        <v>Mimo</v>
      </c>
    </row>
    <row r="276" spans="1:11" s="12" customFormat="1" ht="12.75">
      <c r="A276" s="81" t="s">
        <v>157</v>
      </c>
      <c r="B276" s="81" t="s">
        <v>143</v>
      </c>
      <c r="C276" s="12">
        <v>4002050</v>
      </c>
      <c r="D276" s="84">
        <v>80080108</v>
      </c>
      <c r="E276" s="12" t="s">
        <v>161</v>
      </c>
      <c r="F276" s="82">
        <v>400</v>
      </c>
      <c r="G276" s="86" t="s">
        <v>138</v>
      </c>
      <c r="H276" s="82">
        <v>16377.6</v>
      </c>
      <c r="I276" s="83">
        <v>39514</v>
      </c>
      <c r="J276" s="12" t="str">
        <f t="shared" si="8"/>
        <v>Mimo</v>
      </c>
      <c r="K276" s="12" t="str">
        <f t="shared" si="9"/>
        <v>Mimo</v>
      </c>
    </row>
    <row r="277" spans="1:11" s="12" customFormat="1" ht="12.75">
      <c r="A277" s="81" t="s">
        <v>162</v>
      </c>
      <c r="B277" s="81" t="s">
        <v>143</v>
      </c>
      <c r="C277" s="12">
        <v>4002050</v>
      </c>
      <c r="D277" s="84">
        <v>80080120</v>
      </c>
      <c r="E277" s="12" t="s">
        <v>161</v>
      </c>
      <c r="F277" s="82">
        <v>-400</v>
      </c>
      <c r="G277" s="86" t="s">
        <v>138</v>
      </c>
      <c r="H277" s="82">
        <v>-16377.6</v>
      </c>
      <c r="I277" s="83">
        <v>39521</v>
      </c>
      <c r="J277" s="12" t="str">
        <f t="shared" si="8"/>
        <v>Mimo</v>
      </c>
      <c r="K277" s="12" t="str">
        <f t="shared" si="9"/>
        <v>Mimo</v>
      </c>
    </row>
    <row r="278" spans="1:11" s="12" customFormat="1" ht="12.75">
      <c r="A278" s="22" t="s">
        <v>155</v>
      </c>
      <c r="B278" s="22" t="s">
        <v>148</v>
      </c>
      <c r="C278" s="18">
        <v>4202050</v>
      </c>
      <c r="D278" s="23" t="s">
        <v>8</v>
      </c>
      <c r="E278" s="18" t="s">
        <v>152</v>
      </c>
      <c r="F278" s="24">
        <v>8867.5</v>
      </c>
      <c r="G278" s="18" t="s">
        <v>138</v>
      </c>
      <c r="H278" s="24">
        <v>236052.85</v>
      </c>
      <c r="I278" s="25">
        <v>39464</v>
      </c>
      <c r="J278" s="12" t="str">
        <f t="shared" si="8"/>
        <v>OK</v>
      </c>
      <c r="K278" s="12" t="str">
        <f t="shared" si="9"/>
        <v>OK</v>
      </c>
    </row>
    <row r="279" spans="1:11" s="12" customFormat="1" ht="12.75">
      <c r="A279" s="22" t="s">
        <v>155</v>
      </c>
      <c r="B279" s="22" t="s">
        <v>148</v>
      </c>
      <c r="C279" s="18">
        <v>4202050</v>
      </c>
      <c r="D279" s="23" t="s">
        <v>9</v>
      </c>
      <c r="E279" s="18" t="s">
        <v>152</v>
      </c>
      <c r="F279" s="24">
        <v>-19.8</v>
      </c>
      <c r="G279" s="18" t="s">
        <v>138</v>
      </c>
      <c r="H279" s="24">
        <v>-527.08</v>
      </c>
      <c r="I279" s="25">
        <v>39464</v>
      </c>
      <c r="J279" s="12" t="str">
        <f t="shared" si="8"/>
        <v>Mimo</v>
      </c>
      <c r="K279" s="12" t="str">
        <f t="shared" si="9"/>
        <v>Mimo</v>
      </c>
    </row>
    <row r="280" spans="1:11" s="12" customFormat="1" ht="12.75">
      <c r="A280" s="22" t="s">
        <v>155</v>
      </c>
      <c r="B280" s="22" t="s">
        <v>148</v>
      </c>
      <c r="C280" s="18">
        <v>4202050</v>
      </c>
      <c r="D280" s="23" t="s">
        <v>10</v>
      </c>
      <c r="E280" s="18" t="s">
        <v>152</v>
      </c>
      <c r="F280" s="24">
        <v>566.59</v>
      </c>
      <c r="G280" s="18" t="s">
        <v>138</v>
      </c>
      <c r="H280" s="24">
        <v>15082.63</v>
      </c>
      <c r="I280" s="25">
        <v>39464</v>
      </c>
      <c r="J280" s="12" t="str">
        <f t="shared" si="8"/>
        <v>Mimo</v>
      </c>
      <c r="K280" s="12" t="str">
        <f t="shared" si="9"/>
        <v>Mimo</v>
      </c>
    </row>
    <row r="281" spans="1:11" s="12" customFormat="1" ht="12.75">
      <c r="A281" s="22" t="s">
        <v>155</v>
      </c>
      <c r="B281" s="22" t="s">
        <v>148</v>
      </c>
      <c r="C281" s="18">
        <v>4202050</v>
      </c>
      <c r="D281" s="23" t="s">
        <v>11</v>
      </c>
      <c r="E281" s="18" t="s">
        <v>152</v>
      </c>
      <c r="F281" s="24">
        <v>8867.5</v>
      </c>
      <c r="G281" s="18" t="s">
        <v>138</v>
      </c>
      <c r="H281" s="24">
        <v>236052.85</v>
      </c>
      <c r="I281" s="25">
        <v>39496</v>
      </c>
      <c r="J281" s="12" t="str">
        <f t="shared" si="8"/>
        <v>OK</v>
      </c>
      <c r="K281" s="12" t="str">
        <f t="shared" si="9"/>
        <v>OK</v>
      </c>
    </row>
    <row r="282" spans="1:11" s="12" customFormat="1" ht="12.75">
      <c r="A282" s="22" t="s">
        <v>155</v>
      </c>
      <c r="B282" s="22" t="s">
        <v>148</v>
      </c>
      <c r="C282" s="18">
        <v>4202050</v>
      </c>
      <c r="D282" s="23" t="s">
        <v>12</v>
      </c>
      <c r="E282" s="18" t="s">
        <v>152</v>
      </c>
      <c r="F282" s="24">
        <v>566.59</v>
      </c>
      <c r="G282" s="18" t="s">
        <v>138</v>
      </c>
      <c r="H282" s="24">
        <v>15082.63</v>
      </c>
      <c r="I282" s="25">
        <v>39496</v>
      </c>
      <c r="J282" s="12" t="str">
        <f t="shared" si="8"/>
        <v>Mimo</v>
      </c>
      <c r="K282" s="12" t="str">
        <f t="shared" si="9"/>
        <v>Mimo</v>
      </c>
    </row>
    <row r="283" spans="1:11" s="12" customFormat="1" ht="12.75">
      <c r="A283" s="22" t="s">
        <v>155</v>
      </c>
      <c r="B283" s="22" t="s">
        <v>148</v>
      </c>
      <c r="C283" s="18">
        <v>4202050</v>
      </c>
      <c r="D283" s="23" t="s">
        <v>13</v>
      </c>
      <c r="E283" s="18" t="s">
        <v>152</v>
      </c>
      <c r="F283" s="24">
        <v>8867.5</v>
      </c>
      <c r="G283" s="18" t="s">
        <v>138</v>
      </c>
      <c r="H283" s="24">
        <v>236052.85</v>
      </c>
      <c r="I283" s="25">
        <v>39520</v>
      </c>
      <c r="J283" s="12" t="str">
        <f t="shared" si="8"/>
        <v>OK</v>
      </c>
      <c r="K283" s="12" t="str">
        <f t="shared" si="9"/>
        <v>OK</v>
      </c>
    </row>
    <row r="284" spans="1:11" s="12" customFormat="1" ht="12.75">
      <c r="A284" s="22" t="s">
        <v>155</v>
      </c>
      <c r="B284" s="22" t="s">
        <v>148</v>
      </c>
      <c r="C284" s="18">
        <v>4010250</v>
      </c>
      <c r="D284" s="23" t="s">
        <v>69</v>
      </c>
      <c r="E284" s="18" t="s">
        <v>152</v>
      </c>
      <c r="F284" s="24">
        <v>3422.42</v>
      </c>
      <c r="G284" s="18" t="s">
        <v>138</v>
      </c>
      <c r="H284" s="24">
        <v>81778.73</v>
      </c>
      <c r="I284" s="25">
        <v>39667</v>
      </c>
      <c r="J284" s="12" t="str">
        <f t="shared" si="8"/>
        <v>V toleranci</v>
      </c>
      <c r="K284" s="12" t="str">
        <f t="shared" si="9"/>
        <v>OK</v>
      </c>
    </row>
    <row r="285" spans="1:11" s="12" customFormat="1" ht="12.75">
      <c r="A285" s="22" t="s">
        <v>155</v>
      </c>
      <c r="B285" s="22" t="s">
        <v>148</v>
      </c>
      <c r="C285" s="18">
        <v>4202050</v>
      </c>
      <c r="D285" s="23" t="s">
        <v>14</v>
      </c>
      <c r="E285" s="18" t="s">
        <v>152</v>
      </c>
      <c r="F285" s="24">
        <v>8867.5</v>
      </c>
      <c r="G285" s="18" t="s">
        <v>138</v>
      </c>
      <c r="H285" s="24">
        <v>236052.85</v>
      </c>
      <c r="I285" s="25">
        <v>39553</v>
      </c>
      <c r="J285" s="12" t="str">
        <f t="shared" si="8"/>
        <v>OK</v>
      </c>
      <c r="K285" s="12" t="str">
        <f t="shared" si="9"/>
        <v>OK</v>
      </c>
    </row>
    <row r="286" spans="1:11" s="12" customFormat="1" ht="12.75">
      <c r="A286" s="22" t="s">
        <v>155</v>
      </c>
      <c r="B286" s="22" t="s">
        <v>148</v>
      </c>
      <c r="C286" s="18">
        <v>4202050</v>
      </c>
      <c r="D286" s="23" t="s">
        <v>15</v>
      </c>
      <c r="E286" s="18" t="s">
        <v>152</v>
      </c>
      <c r="F286" s="24">
        <v>8867.5</v>
      </c>
      <c r="G286" s="18" t="s">
        <v>138</v>
      </c>
      <c r="H286" s="24">
        <v>236052.85</v>
      </c>
      <c r="I286" s="25">
        <v>39590</v>
      </c>
      <c r="J286" s="12" t="str">
        <f t="shared" si="8"/>
        <v>OK</v>
      </c>
      <c r="K286" s="12" t="str">
        <f t="shared" si="9"/>
        <v>OK</v>
      </c>
    </row>
    <row r="287" spans="1:11" s="12" customFormat="1" ht="12.75">
      <c r="A287" s="22" t="s">
        <v>155</v>
      </c>
      <c r="B287" s="22" t="s">
        <v>148</v>
      </c>
      <c r="C287" s="18">
        <v>4202050</v>
      </c>
      <c r="D287" s="23" t="s">
        <v>16</v>
      </c>
      <c r="E287" s="18" t="s">
        <v>152</v>
      </c>
      <c r="F287" s="24">
        <v>566.59</v>
      </c>
      <c r="G287" s="18" t="s">
        <v>138</v>
      </c>
      <c r="H287" s="24">
        <v>15082.63</v>
      </c>
      <c r="I287" s="25">
        <v>39590</v>
      </c>
      <c r="J287" s="12" t="str">
        <f t="shared" si="8"/>
        <v>Mimo</v>
      </c>
      <c r="K287" s="12" t="str">
        <f t="shared" si="9"/>
        <v>Mimo</v>
      </c>
    </row>
    <row r="288" spans="1:11" s="12" customFormat="1" ht="12.75">
      <c r="A288" s="22" t="s">
        <v>155</v>
      </c>
      <c r="B288" s="22" t="s">
        <v>148</v>
      </c>
      <c r="C288" s="18">
        <v>4202050</v>
      </c>
      <c r="D288" s="23" t="s">
        <v>17</v>
      </c>
      <c r="E288" s="18" t="s">
        <v>152</v>
      </c>
      <c r="F288" s="24">
        <v>8867.5</v>
      </c>
      <c r="G288" s="18" t="s">
        <v>138</v>
      </c>
      <c r="H288" s="24">
        <v>236052.85</v>
      </c>
      <c r="I288" s="25">
        <v>39618</v>
      </c>
      <c r="J288" s="12" t="str">
        <f t="shared" si="8"/>
        <v>OK</v>
      </c>
      <c r="K288" s="12" t="str">
        <f t="shared" si="9"/>
        <v>OK</v>
      </c>
    </row>
    <row r="289" spans="1:11" s="12" customFormat="1" ht="12.75">
      <c r="A289" s="22" t="s">
        <v>155</v>
      </c>
      <c r="B289" s="22" t="s">
        <v>148</v>
      </c>
      <c r="C289" s="18">
        <v>4202050</v>
      </c>
      <c r="D289" s="23" t="s">
        <v>18</v>
      </c>
      <c r="E289" s="18" t="s">
        <v>152</v>
      </c>
      <c r="F289" s="24">
        <v>566.59</v>
      </c>
      <c r="G289" s="18" t="s">
        <v>138</v>
      </c>
      <c r="H289" s="24">
        <v>15082.63</v>
      </c>
      <c r="I289" s="25">
        <v>39618</v>
      </c>
      <c r="J289" s="12" t="str">
        <f t="shared" si="8"/>
        <v>Mimo</v>
      </c>
      <c r="K289" s="12" t="str">
        <f t="shared" si="9"/>
        <v>Mimo</v>
      </c>
    </row>
    <row r="290" spans="1:11" s="12" customFormat="1" ht="12.75">
      <c r="A290" s="22" t="s">
        <v>155</v>
      </c>
      <c r="B290" s="22" t="s">
        <v>148</v>
      </c>
      <c r="C290" s="18">
        <v>4202050</v>
      </c>
      <c r="D290" s="23" t="s">
        <v>19</v>
      </c>
      <c r="E290" s="18" t="s">
        <v>152</v>
      </c>
      <c r="F290" s="24">
        <v>8867.5</v>
      </c>
      <c r="G290" s="18" t="s">
        <v>138</v>
      </c>
      <c r="H290" s="24">
        <v>211888.91</v>
      </c>
      <c r="I290" s="25">
        <v>39632</v>
      </c>
      <c r="J290" s="12" t="str">
        <f t="shared" si="8"/>
        <v>OK</v>
      </c>
      <c r="K290" s="12" t="str">
        <f t="shared" si="9"/>
        <v>OK</v>
      </c>
    </row>
    <row r="291" spans="1:11" s="12" customFormat="1" ht="12.75">
      <c r="A291" s="22" t="s">
        <v>155</v>
      </c>
      <c r="B291" s="22" t="s">
        <v>148</v>
      </c>
      <c r="C291" s="18">
        <v>4202050</v>
      </c>
      <c r="D291" s="23" t="s">
        <v>20</v>
      </c>
      <c r="E291" s="18" t="s">
        <v>152</v>
      </c>
      <c r="F291" s="24">
        <v>8867.5</v>
      </c>
      <c r="G291" s="18" t="s">
        <v>138</v>
      </c>
      <c r="H291" s="24">
        <v>211888.91</v>
      </c>
      <c r="I291" s="25">
        <v>39672</v>
      </c>
      <c r="J291" s="12" t="str">
        <f t="shared" si="8"/>
        <v>OK</v>
      </c>
      <c r="K291" s="12" t="str">
        <f t="shared" si="9"/>
        <v>OK</v>
      </c>
    </row>
    <row r="292" spans="1:11" s="12" customFormat="1" ht="12.75">
      <c r="A292" s="22" t="s">
        <v>155</v>
      </c>
      <c r="B292" s="22" t="s">
        <v>148</v>
      </c>
      <c r="C292" s="18">
        <v>4202050</v>
      </c>
      <c r="D292" s="23" t="s">
        <v>21</v>
      </c>
      <c r="E292" s="18" t="s">
        <v>152</v>
      </c>
      <c r="F292" s="24">
        <v>8867.5</v>
      </c>
      <c r="G292" s="18" t="s">
        <v>138</v>
      </c>
      <c r="H292" s="24">
        <v>211888.91</v>
      </c>
      <c r="I292" s="25">
        <v>39699</v>
      </c>
      <c r="J292" s="12" t="str">
        <f t="shared" si="8"/>
        <v>OK</v>
      </c>
      <c r="K292" s="12" t="str">
        <f t="shared" si="9"/>
        <v>OK</v>
      </c>
    </row>
    <row r="293" spans="1:11" s="12" customFormat="1" ht="12.75">
      <c r="A293" s="22" t="s">
        <v>155</v>
      </c>
      <c r="B293" s="22" t="s">
        <v>149</v>
      </c>
      <c r="C293" s="18">
        <v>4202050</v>
      </c>
      <c r="D293" s="23" t="s">
        <v>22</v>
      </c>
      <c r="E293" s="18" t="s">
        <v>152</v>
      </c>
      <c r="F293" s="24">
        <v>11700</v>
      </c>
      <c r="G293" s="18" t="s">
        <v>138</v>
      </c>
      <c r="H293" s="24">
        <v>311454</v>
      </c>
      <c r="I293" s="25">
        <v>39465</v>
      </c>
      <c r="J293" s="12" t="str">
        <f t="shared" si="8"/>
        <v>OK</v>
      </c>
      <c r="K293" s="12" t="str">
        <f t="shared" si="9"/>
        <v>OK</v>
      </c>
    </row>
    <row r="294" spans="1:11" s="12" customFormat="1" ht="12.75">
      <c r="A294" s="22" t="s">
        <v>155</v>
      </c>
      <c r="B294" s="22" t="s">
        <v>149</v>
      </c>
      <c r="C294" s="18">
        <v>4202050</v>
      </c>
      <c r="D294" s="23" t="s">
        <v>23</v>
      </c>
      <c r="E294" s="18" t="s">
        <v>152</v>
      </c>
      <c r="F294" s="24">
        <v>11700</v>
      </c>
      <c r="G294" s="18" t="s">
        <v>138</v>
      </c>
      <c r="H294" s="24">
        <v>311454</v>
      </c>
      <c r="I294" s="25">
        <v>39497</v>
      </c>
      <c r="J294" s="12" t="str">
        <f t="shared" si="8"/>
        <v>OK</v>
      </c>
      <c r="K294" s="12" t="str">
        <f t="shared" si="9"/>
        <v>OK</v>
      </c>
    </row>
    <row r="295" spans="1:11" s="12" customFormat="1" ht="12.75">
      <c r="A295" s="22" t="s">
        <v>155</v>
      </c>
      <c r="B295" s="22" t="s">
        <v>149</v>
      </c>
      <c r="C295" s="18">
        <v>4202050</v>
      </c>
      <c r="D295" s="23" t="s">
        <v>24</v>
      </c>
      <c r="E295" s="18" t="s">
        <v>152</v>
      </c>
      <c r="F295" s="24">
        <v>11700</v>
      </c>
      <c r="G295" s="18" t="s">
        <v>138</v>
      </c>
      <c r="H295" s="24">
        <v>311454</v>
      </c>
      <c r="I295" s="25">
        <v>39518</v>
      </c>
      <c r="J295" s="12" t="str">
        <f t="shared" si="8"/>
        <v>OK</v>
      </c>
      <c r="K295" s="12" t="str">
        <f t="shared" si="9"/>
        <v>OK</v>
      </c>
    </row>
    <row r="296" spans="1:11" s="12" customFormat="1" ht="12.75">
      <c r="A296" s="22" t="s">
        <v>155</v>
      </c>
      <c r="B296" s="22" t="s">
        <v>148</v>
      </c>
      <c r="C296" s="18">
        <v>4010250</v>
      </c>
      <c r="D296" s="23" t="s">
        <v>73</v>
      </c>
      <c r="E296" s="18" t="s">
        <v>152</v>
      </c>
      <c r="F296" s="24">
        <v>3422.42</v>
      </c>
      <c r="G296" s="18" t="s">
        <v>138</v>
      </c>
      <c r="H296" s="24">
        <v>81778.73</v>
      </c>
      <c r="I296" s="25">
        <v>39695</v>
      </c>
      <c r="J296" s="12" t="str">
        <f t="shared" si="8"/>
        <v>V toleranci</v>
      </c>
      <c r="K296" s="12" t="str">
        <f t="shared" si="9"/>
        <v>OK</v>
      </c>
    </row>
    <row r="297" spans="1:11" s="12" customFormat="1" ht="12.75">
      <c r="A297" s="22" t="s">
        <v>155</v>
      </c>
      <c r="B297" s="22" t="s">
        <v>149</v>
      </c>
      <c r="C297" s="18">
        <v>4202050</v>
      </c>
      <c r="D297" s="23" t="s">
        <v>26</v>
      </c>
      <c r="E297" s="18" t="s">
        <v>152</v>
      </c>
      <c r="F297" s="24">
        <v>1680</v>
      </c>
      <c r="G297" s="18" t="s">
        <v>138</v>
      </c>
      <c r="H297" s="24">
        <v>44721.6</v>
      </c>
      <c r="I297" s="25">
        <v>39518</v>
      </c>
      <c r="J297" s="12" t="str">
        <f t="shared" si="8"/>
        <v>Mimo</v>
      </c>
      <c r="K297" s="12" t="str">
        <f t="shared" si="9"/>
        <v>Mimo</v>
      </c>
    </row>
    <row r="298" spans="1:11" s="12" customFormat="1" ht="12.75">
      <c r="A298" s="22" t="s">
        <v>155</v>
      </c>
      <c r="B298" s="22" t="s">
        <v>149</v>
      </c>
      <c r="C298" s="18">
        <v>4202050</v>
      </c>
      <c r="D298" s="23" t="s">
        <v>27</v>
      </c>
      <c r="E298" s="18" t="s">
        <v>152</v>
      </c>
      <c r="F298" s="24">
        <v>11700</v>
      </c>
      <c r="G298" s="18" t="s">
        <v>138</v>
      </c>
      <c r="H298" s="24">
        <v>311454</v>
      </c>
      <c r="I298" s="25">
        <v>39553</v>
      </c>
      <c r="J298" s="12" t="str">
        <f t="shared" si="8"/>
        <v>OK</v>
      </c>
      <c r="K298" s="12" t="str">
        <f t="shared" si="9"/>
        <v>OK</v>
      </c>
    </row>
    <row r="299" spans="1:11" s="12" customFormat="1" ht="12.75">
      <c r="A299" s="22" t="s">
        <v>155</v>
      </c>
      <c r="B299" s="22" t="s">
        <v>149</v>
      </c>
      <c r="C299" s="18">
        <v>4202050</v>
      </c>
      <c r="D299" s="23" t="s">
        <v>28</v>
      </c>
      <c r="E299" s="18" t="s">
        <v>152</v>
      </c>
      <c r="F299" s="24">
        <v>560</v>
      </c>
      <c r="G299" s="18" t="s">
        <v>138</v>
      </c>
      <c r="H299" s="24">
        <v>14907.2</v>
      </c>
      <c r="I299" s="25">
        <v>39553</v>
      </c>
      <c r="J299" s="12" t="str">
        <f t="shared" si="8"/>
        <v>Mimo</v>
      </c>
      <c r="K299" s="12" t="str">
        <f t="shared" si="9"/>
        <v>Mimo</v>
      </c>
    </row>
    <row r="300" spans="1:11" s="12" customFormat="1" ht="12.75">
      <c r="A300" s="22" t="s">
        <v>155</v>
      </c>
      <c r="B300" s="22" t="s">
        <v>149</v>
      </c>
      <c r="C300" s="18">
        <v>4202050</v>
      </c>
      <c r="D300" s="23" t="s">
        <v>29</v>
      </c>
      <c r="E300" s="18" t="s">
        <v>152</v>
      </c>
      <c r="F300" s="24">
        <v>11700</v>
      </c>
      <c r="G300" s="18" t="s">
        <v>138</v>
      </c>
      <c r="H300" s="24">
        <v>311454</v>
      </c>
      <c r="I300" s="25">
        <v>39587</v>
      </c>
      <c r="J300" s="12" t="str">
        <f t="shared" si="8"/>
        <v>OK</v>
      </c>
      <c r="K300" s="12" t="str">
        <f t="shared" si="9"/>
        <v>OK</v>
      </c>
    </row>
    <row r="301" spans="1:11" s="12" customFormat="1" ht="12.75">
      <c r="A301" s="22" t="s">
        <v>155</v>
      </c>
      <c r="B301" s="22" t="s">
        <v>149</v>
      </c>
      <c r="C301" s="18">
        <v>4202050</v>
      </c>
      <c r="D301" s="23" t="s">
        <v>30</v>
      </c>
      <c r="E301" s="18" t="s">
        <v>152</v>
      </c>
      <c r="F301" s="24">
        <v>560</v>
      </c>
      <c r="G301" s="18" t="s">
        <v>138</v>
      </c>
      <c r="H301" s="24">
        <v>14907.2</v>
      </c>
      <c r="I301" s="25">
        <v>39587</v>
      </c>
      <c r="J301" s="12" t="str">
        <f t="shared" si="8"/>
        <v>Mimo</v>
      </c>
      <c r="K301" s="12" t="str">
        <f t="shared" si="9"/>
        <v>Mimo</v>
      </c>
    </row>
    <row r="302" spans="1:11" s="12" customFormat="1" ht="12.75">
      <c r="A302" s="22" t="s">
        <v>155</v>
      </c>
      <c r="B302" s="22" t="s">
        <v>149</v>
      </c>
      <c r="C302" s="18">
        <v>4202050</v>
      </c>
      <c r="D302" s="23" t="s">
        <v>31</v>
      </c>
      <c r="E302" s="18" t="s">
        <v>152</v>
      </c>
      <c r="F302" s="24">
        <v>560</v>
      </c>
      <c r="G302" s="18" t="s">
        <v>138</v>
      </c>
      <c r="H302" s="24">
        <v>14907.2</v>
      </c>
      <c r="I302" s="25">
        <v>39615</v>
      </c>
      <c r="J302" s="12" t="str">
        <f t="shared" si="8"/>
        <v>Mimo</v>
      </c>
      <c r="K302" s="12" t="str">
        <f t="shared" si="9"/>
        <v>Mimo</v>
      </c>
    </row>
    <row r="303" spans="1:11" s="12" customFormat="1" ht="12.75">
      <c r="A303" s="22" t="s">
        <v>155</v>
      </c>
      <c r="B303" s="22" t="s">
        <v>149</v>
      </c>
      <c r="C303" s="18">
        <v>4202050</v>
      </c>
      <c r="D303" s="23" t="s">
        <v>32</v>
      </c>
      <c r="E303" s="18" t="s">
        <v>152</v>
      </c>
      <c r="F303" s="24">
        <v>11700</v>
      </c>
      <c r="G303" s="18" t="s">
        <v>138</v>
      </c>
      <c r="H303" s="24">
        <v>311454</v>
      </c>
      <c r="I303" s="25">
        <v>39615</v>
      </c>
      <c r="J303" s="12" t="str">
        <f t="shared" si="8"/>
        <v>OK</v>
      </c>
      <c r="K303" s="12" t="str">
        <f t="shared" si="9"/>
        <v>OK</v>
      </c>
    </row>
    <row r="304" spans="1:11" s="12" customFormat="1" ht="12.75">
      <c r="A304" s="22" t="s">
        <v>155</v>
      </c>
      <c r="B304" s="22" t="s">
        <v>149</v>
      </c>
      <c r="C304" s="18">
        <v>4202050</v>
      </c>
      <c r="D304" s="23" t="s">
        <v>33</v>
      </c>
      <c r="E304" s="18" t="s">
        <v>152</v>
      </c>
      <c r="F304" s="24">
        <v>11700</v>
      </c>
      <c r="G304" s="18" t="s">
        <v>138</v>
      </c>
      <c r="H304" s="24">
        <v>279571.5</v>
      </c>
      <c r="I304" s="25">
        <v>39646</v>
      </c>
      <c r="J304" s="12" t="str">
        <f t="shared" si="8"/>
        <v>OK</v>
      </c>
      <c r="K304" s="12" t="str">
        <f t="shared" si="9"/>
        <v>OK</v>
      </c>
    </row>
    <row r="305" spans="1:11" s="12" customFormat="1" ht="12.75">
      <c r="A305" s="22" t="s">
        <v>155</v>
      </c>
      <c r="B305" s="22" t="s">
        <v>149</v>
      </c>
      <c r="C305" s="18">
        <v>4202050</v>
      </c>
      <c r="D305" s="23" t="s">
        <v>34</v>
      </c>
      <c r="E305" s="18" t="s">
        <v>152</v>
      </c>
      <c r="F305" s="24">
        <v>560</v>
      </c>
      <c r="G305" s="18" t="s">
        <v>138</v>
      </c>
      <c r="H305" s="24">
        <v>13381.2</v>
      </c>
      <c r="I305" s="25">
        <v>39646</v>
      </c>
      <c r="J305" s="12" t="str">
        <f t="shared" si="8"/>
        <v>Mimo</v>
      </c>
      <c r="K305" s="12" t="str">
        <f t="shared" si="9"/>
        <v>Mimo</v>
      </c>
    </row>
    <row r="306" spans="1:11" s="12" customFormat="1" ht="12.75">
      <c r="A306" s="22" t="s">
        <v>155</v>
      </c>
      <c r="B306" s="22" t="s">
        <v>149</v>
      </c>
      <c r="C306" s="18">
        <v>4202050</v>
      </c>
      <c r="D306" s="23" t="s">
        <v>35</v>
      </c>
      <c r="E306" s="18" t="s">
        <v>152</v>
      </c>
      <c r="F306" s="24">
        <v>11700</v>
      </c>
      <c r="G306" s="18" t="s">
        <v>138</v>
      </c>
      <c r="H306" s="24">
        <v>279571.5</v>
      </c>
      <c r="I306" s="25">
        <v>39672</v>
      </c>
      <c r="J306" s="12" t="str">
        <f t="shared" si="8"/>
        <v>OK</v>
      </c>
      <c r="K306" s="12" t="str">
        <f t="shared" si="9"/>
        <v>OK</v>
      </c>
    </row>
    <row r="307" spans="1:11" s="12" customFormat="1" ht="12.75">
      <c r="A307" s="22" t="s">
        <v>155</v>
      </c>
      <c r="B307" s="22" t="s">
        <v>149</v>
      </c>
      <c r="C307" s="18">
        <v>4202050</v>
      </c>
      <c r="D307" s="23" t="s">
        <v>36</v>
      </c>
      <c r="E307" s="18" t="s">
        <v>152</v>
      </c>
      <c r="F307" s="24">
        <v>560</v>
      </c>
      <c r="G307" s="18" t="s">
        <v>138</v>
      </c>
      <c r="H307" s="24">
        <v>13381.2</v>
      </c>
      <c r="I307" s="25">
        <v>39672</v>
      </c>
      <c r="J307" s="12" t="str">
        <f t="shared" si="8"/>
        <v>Mimo</v>
      </c>
      <c r="K307" s="12" t="str">
        <f t="shared" si="9"/>
        <v>Mimo</v>
      </c>
    </row>
    <row r="308" spans="1:11" s="12" customFormat="1" ht="12.75">
      <c r="A308" s="22" t="s">
        <v>155</v>
      </c>
      <c r="B308" s="22" t="s">
        <v>149</v>
      </c>
      <c r="C308" s="18">
        <v>4202050</v>
      </c>
      <c r="D308" s="23" t="s">
        <v>37</v>
      </c>
      <c r="E308" s="18" t="s">
        <v>152</v>
      </c>
      <c r="F308" s="24">
        <v>560</v>
      </c>
      <c r="G308" s="18" t="s">
        <v>138</v>
      </c>
      <c r="H308" s="24">
        <v>13381.2</v>
      </c>
      <c r="I308" s="25">
        <v>39707</v>
      </c>
      <c r="J308" s="12" t="str">
        <f t="shared" si="8"/>
        <v>Mimo</v>
      </c>
      <c r="K308" s="12" t="str">
        <f t="shared" si="9"/>
        <v>Mimo</v>
      </c>
    </row>
    <row r="309" spans="1:11" s="12" customFormat="1" ht="12.75">
      <c r="A309" s="22" t="s">
        <v>155</v>
      </c>
      <c r="B309" s="22" t="s">
        <v>149</v>
      </c>
      <c r="C309" s="18">
        <v>4202050</v>
      </c>
      <c r="D309" s="23" t="s">
        <v>38</v>
      </c>
      <c r="E309" s="18" t="s">
        <v>152</v>
      </c>
      <c r="F309" s="24">
        <v>11700</v>
      </c>
      <c r="G309" s="18" t="s">
        <v>138</v>
      </c>
      <c r="H309" s="24">
        <v>279571.5</v>
      </c>
      <c r="I309" s="25">
        <v>39707</v>
      </c>
      <c r="J309" s="12" t="str">
        <f t="shared" si="8"/>
        <v>OK</v>
      </c>
      <c r="K309" s="12" t="str">
        <f t="shared" si="9"/>
        <v>OK</v>
      </c>
    </row>
    <row r="310" spans="1:11" s="12" customFormat="1" ht="12.75">
      <c r="A310" s="22" t="s">
        <v>155</v>
      </c>
      <c r="B310" s="22" t="s">
        <v>142</v>
      </c>
      <c r="C310" s="18">
        <v>4202050</v>
      </c>
      <c r="D310" s="23">
        <v>154080328</v>
      </c>
      <c r="E310" s="18" t="s">
        <v>138</v>
      </c>
      <c r="F310" s="24">
        <v>16912</v>
      </c>
      <c r="G310" s="18" t="s">
        <v>138</v>
      </c>
      <c r="H310" s="24">
        <v>16912</v>
      </c>
      <c r="I310" s="25">
        <v>39582</v>
      </c>
      <c r="J310" s="12" t="str">
        <f t="shared" si="8"/>
        <v>Mimo</v>
      </c>
      <c r="K310" s="12" t="str">
        <f t="shared" si="9"/>
        <v>Mimo</v>
      </c>
    </row>
    <row r="311" spans="1:11" s="12" customFormat="1" ht="12.75">
      <c r="A311" s="22" t="s">
        <v>155</v>
      </c>
      <c r="B311" s="22" t="s">
        <v>142</v>
      </c>
      <c r="C311" s="18">
        <v>4202050</v>
      </c>
      <c r="D311" s="23">
        <v>154080503</v>
      </c>
      <c r="E311" s="18" t="s">
        <v>138</v>
      </c>
      <c r="F311" s="24">
        <v>2100</v>
      </c>
      <c r="G311" s="18" t="s">
        <v>138</v>
      </c>
      <c r="H311" s="24">
        <v>2100</v>
      </c>
      <c r="I311" s="25">
        <v>39632</v>
      </c>
      <c r="J311" s="12" t="str">
        <f t="shared" si="8"/>
        <v>Mimo</v>
      </c>
      <c r="K311" s="12" t="str">
        <f t="shared" si="9"/>
        <v>Mimo</v>
      </c>
    </row>
    <row r="312" spans="1:11" s="12" customFormat="1" ht="12.75">
      <c r="A312" s="22" t="s">
        <v>155</v>
      </c>
      <c r="B312" s="22" t="s">
        <v>142</v>
      </c>
      <c r="C312" s="18">
        <v>4202050</v>
      </c>
      <c r="D312" s="23">
        <v>154080611</v>
      </c>
      <c r="E312" s="18" t="s">
        <v>138</v>
      </c>
      <c r="F312" s="24">
        <v>12684</v>
      </c>
      <c r="G312" s="18" t="s">
        <v>138</v>
      </c>
      <c r="H312" s="24">
        <v>12684</v>
      </c>
      <c r="I312" s="25">
        <v>39686</v>
      </c>
      <c r="J312" s="12" t="str">
        <f t="shared" si="8"/>
        <v>Mimo</v>
      </c>
      <c r="K312" s="12" t="str">
        <f t="shared" si="9"/>
        <v>Mimo</v>
      </c>
    </row>
    <row r="313" spans="1:11" s="12" customFormat="1" ht="12.75">
      <c r="A313" s="22" t="s">
        <v>155</v>
      </c>
      <c r="B313" s="22" t="s">
        <v>148</v>
      </c>
      <c r="C313" s="18">
        <v>4010250</v>
      </c>
      <c r="D313" s="23" t="s">
        <v>39</v>
      </c>
      <c r="E313" s="18" t="s">
        <v>152</v>
      </c>
      <c r="F313" s="24">
        <v>1130</v>
      </c>
      <c r="G313" s="18" t="s">
        <v>138</v>
      </c>
      <c r="H313" s="24">
        <v>30080.6</v>
      </c>
      <c r="I313" s="25">
        <v>39464</v>
      </c>
      <c r="J313" s="12" t="str">
        <f t="shared" si="8"/>
        <v>Mimo</v>
      </c>
      <c r="K313" s="12" t="str">
        <f t="shared" si="9"/>
        <v>Mimo</v>
      </c>
    </row>
    <row r="314" spans="1:11" s="12" customFormat="1" ht="12.75">
      <c r="A314" s="22" t="s">
        <v>155</v>
      </c>
      <c r="B314" s="22" t="s">
        <v>148</v>
      </c>
      <c r="C314" s="18">
        <v>4010250</v>
      </c>
      <c r="D314" s="23" t="s">
        <v>40</v>
      </c>
      <c r="E314" s="18" t="s">
        <v>152</v>
      </c>
      <c r="F314" s="24">
        <v>143.17</v>
      </c>
      <c r="G314" s="18" t="s">
        <v>138</v>
      </c>
      <c r="H314" s="24">
        <v>3811.19</v>
      </c>
      <c r="I314" s="25">
        <v>39468</v>
      </c>
      <c r="J314" s="12" t="str">
        <f t="shared" si="8"/>
        <v>Mimo</v>
      </c>
      <c r="K314" s="12" t="str">
        <f t="shared" si="9"/>
        <v>Mimo</v>
      </c>
    </row>
    <row r="315" spans="1:11" s="12" customFormat="1" ht="12.75">
      <c r="A315" s="81" t="s">
        <v>155</v>
      </c>
      <c r="B315" s="81" t="s">
        <v>148</v>
      </c>
      <c r="C315" s="12">
        <v>4002050</v>
      </c>
      <c r="D315" s="84">
        <v>80080405</v>
      </c>
      <c r="E315" s="12" t="s">
        <v>152</v>
      </c>
      <c r="F315" s="82">
        <v>3085</v>
      </c>
      <c r="G315" s="12" t="s">
        <v>138</v>
      </c>
      <c r="H315" s="82">
        <v>82122.7</v>
      </c>
      <c r="I315" s="83">
        <v>39612</v>
      </c>
      <c r="J315" s="12" t="str">
        <f t="shared" si="8"/>
        <v>V toleranci</v>
      </c>
      <c r="K315" s="12" t="str">
        <f t="shared" si="9"/>
        <v>OK</v>
      </c>
    </row>
    <row r="316" spans="1:11" s="12" customFormat="1" ht="12.75">
      <c r="A316" s="22" t="s">
        <v>155</v>
      </c>
      <c r="B316" s="22" t="s">
        <v>149</v>
      </c>
      <c r="C316" s="18">
        <v>4010250</v>
      </c>
      <c r="D316" s="23" t="s">
        <v>99</v>
      </c>
      <c r="E316" s="18" t="s">
        <v>152</v>
      </c>
      <c r="F316" s="24">
        <v>3100</v>
      </c>
      <c r="G316" s="18" t="s">
        <v>138</v>
      </c>
      <c r="H316" s="24">
        <v>82522</v>
      </c>
      <c r="I316" s="25">
        <v>39616</v>
      </c>
      <c r="J316" s="12" t="str">
        <f t="shared" si="8"/>
        <v>V toleranci</v>
      </c>
      <c r="K316" s="12" t="str">
        <f t="shared" si="9"/>
        <v>OK</v>
      </c>
    </row>
    <row r="317" spans="1:11" s="12" customFormat="1" ht="12.75">
      <c r="A317" s="22" t="s">
        <v>155</v>
      </c>
      <c r="B317" s="22" t="s">
        <v>148</v>
      </c>
      <c r="C317" s="18">
        <v>4010250</v>
      </c>
      <c r="D317" s="23" t="s">
        <v>43</v>
      </c>
      <c r="E317" s="18" t="s">
        <v>152</v>
      </c>
      <c r="F317" s="24">
        <v>44.28</v>
      </c>
      <c r="G317" s="18" t="s">
        <v>138</v>
      </c>
      <c r="H317" s="24">
        <v>1178.73</v>
      </c>
      <c r="I317" s="25">
        <v>39496</v>
      </c>
      <c r="J317" s="12" t="str">
        <f t="shared" si="8"/>
        <v>Mimo</v>
      </c>
      <c r="K317" s="12" t="str">
        <f t="shared" si="9"/>
        <v>Mimo</v>
      </c>
    </row>
    <row r="318" spans="1:11" s="12" customFormat="1" ht="12.75">
      <c r="A318" s="22" t="s">
        <v>155</v>
      </c>
      <c r="B318" s="22" t="s">
        <v>148</v>
      </c>
      <c r="C318" s="18">
        <v>4010250</v>
      </c>
      <c r="D318" s="23" t="s">
        <v>43</v>
      </c>
      <c r="E318" s="18" t="s">
        <v>152</v>
      </c>
      <c r="F318" s="24">
        <v>98.89</v>
      </c>
      <c r="G318" s="18" t="s">
        <v>138</v>
      </c>
      <c r="H318" s="24">
        <v>2632.46</v>
      </c>
      <c r="I318" s="25">
        <v>39496</v>
      </c>
      <c r="J318" s="12" t="str">
        <f t="shared" si="8"/>
        <v>Mimo</v>
      </c>
      <c r="K318" s="12" t="str">
        <f t="shared" si="9"/>
        <v>Mimo</v>
      </c>
    </row>
    <row r="319" spans="1:11" s="12" customFormat="1" ht="12.75">
      <c r="A319" s="81" t="s">
        <v>155</v>
      </c>
      <c r="B319" s="81" t="s">
        <v>149</v>
      </c>
      <c r="C319" s="12">
        <v>4002050</v>
      </c>
      <c r="D319" s="84">
        <v>80080600</v>
      </c>
      <c r="E319" s="12" t="s">
        <v>152</v>
      </c>
      <c r="F319" s="82">
        <v>3500</v>
      </c>
      <c r="G319" s="12" t="s">
        <v>138</v>
      </c>
      <c r="H319" s="82">
        <v>83632.5</v>
      </c>
      <c r="I319" s="83">
        <v>39668</v>
      </c>
      <c r="J319" s="12" t="str">
        <f t="shared" si="8"/>
        <v>V toleranci</v>
      </c>
      <c r="K319" s="12" t="str">
        <f t="shared" si="9"/>
        <v>OK</v>
      </c>
    </row>
    <row r="320" spans="1:11" s="12" customFormat="1" ht="12.75">
      <c r="A320" s="22" t="s">
        <v>155</v>
      </c>
      <c r="B320" s="22" t="s">
        <v>148</v>
      </c>
      <c r="C320" s="18">
        <v>4010250</v>
      </c>
      <c r="D320" s="23" t="s">
        <v>44</v>
      </c>
      <c r="E320" s="18" t="s">
        <v>152</v>
      </c>
      <c r="F320" s="24">
        <v>154</v>
      </c>
      <c r="G320" s="18" t="s">
        <v>138</v>
      </c>
      <c r="H320" s="24">
        <v>4099.48</v>
      </c>
      <c r="I320" s="25">
        <v>39497</v>
      </c>
      <c r="J320" s="12" t="str">
        <f t="shared" si="8"/>
        <v>Mimo</v>
      </c>
      <c r="K320" s="12" t="str">
        <f t="shared" si="9"/>
        <v>Mimo</v>
      </c>
    </row>
    <row r="321" spans="1:11" s="12" customFormat="1" ht="12.75">
      <c r="A321" s="22" t="s">
        <v>155</v>
      </c>
      <c r="B321" s="22" t="s">
        <v>148</v>
      </c>
      <c r="C321" s="18">
        <v>4010250</v>
      </c>
      <c r="D321" s="23" t="s">
        <v>45</v>
      </c>
      <c r="E321" s="18" t="s">
        <v>152</v>
      </c>
      <c r="F321" s="24">
        <v>319.2</v>
      </c>
      <c r="G321" s="18" t="s">
        <v>138</v>
      </c>
      <c r="H321" s="24">
        <v>8497.1</v>
      </c>
      <c r="I321" s="25">
        <v>39497</v>
      </c>
      <c r="J321" s="12" t="str">
        <f t="shared" si="8"/>
        <v>Mimo</v>
      </c>
      <c r="K321" s="12" t="str">
        <f t="shared" si="9"/>
        <v>Mimo</v>
      </c>
    </row>
    <row r="322" spans="1:11" s="12" customFormat="1" ht="12.75">
      <c r="A322" s="81" t="s">
        <v>155</v>
      </c>
      <c r="B322" s="12">
        <v>154</v>
      </c>
      <c r="C322" s="12">
        <v>4002050</v>
      </c>
      <c r="D322" s="84">
        <v>80080252</v>
      </c>
      <c r="E322" s="12" t="s">
        <v>138</v>
      </c>
      <c r="F322" s="82">
        <v>85000</v>
      </c>
      <c r="G322" s="12" t="s">
        <v>138</v>
      </c>
      <c r="H322" s="82">
        <v>85000</v>
      </c>
      <c r="I322" s="83">
        <v>39573</v>
      </c>
      <c r="J322" s="12" t="str">
        <f aca="true" t="shared" si="10" ref="J322:J385">IF(H322&lt;=50000,"Mimo",IF(AND(H322&gt;50001,H322&lt;99999),"V toleranci",IF(H322&gt;=100000,"OK")))</f>
        <v>V toleranci</v>
      </c>
      <c r="K322" s="12" t="str">
        <f aca="true" t="shared" si="11" ref="K322:K385">IF(H322&lt;=50000,"Mimo","OK")</f>
        <v>OK</v>
      </c>
    </row>
    <row r="323" spans="1:11" s="12" customFormat="1" ht="12.75">
      <c r="A323" s="22" t="s">
        <v>155</v>
      </c>
      <c r="B323" s="22" t="s">
        <v>148</v>
      </c>
      <c r="C323" s="18">
        <v>4010250</v>
      </c>
      <c r="D323" s="23" t="s">
        <v>47</v>
      </c>
      <c r="E323" s="18" t="s">
        <v>152</v>
      </c>
      <c r="F323" s="24">
        <v>44.28</v>
      </c>
      <c r="G323" s="18" t="s">
        <v>138</v>
      </c>
      <c r="H323" s="24">
        <v>1178.73</v>
      </c>
      <c r="I323" s="25">
        <v>39520</v>
      </c>
      <c r="J323" s="12" t="str">
        <f t="shared" si="10"/>
        <v>Mimo</v>
      </c>
      <c r="K323" s="12" t="str">
        <f t="shared" si="11"/>
        <v>Mimo</v>
      </c>
    </row>
    <row r="324" spans="1:11" s="12" customFormat="1" ht="12.75">
      <c r="A324" s="22" t="s">
        <v>155</v>
      </c>
      <c r="B324" s="22" t="s">
        <v>148</v>
      </c>
      <c r="C324" s="18">
        <v>4010250</v>
      </c>
      <c r="D324" s="23" t="s">
        <v>47</v>
      </c>
      <c r="E324" s="18" t="s">
        <v>152</v>
      </c>
      <c r="F324" s="24">
        <v>98.89</v>
      </c>
      <c r="G324" s="18" t="s">
        <v>138</v>
      </c>
      <c r="H324" s="24">
        <v>2632.46</v>
      </c>
      <c r="I324" s="25">
        <v>39520</v>
      </c>
      <c r="J324" s="12" t="str">
        <f t="shared" si="10"/>
        <v>Mimo</v>
      </c>
      <c r="K324" s="12" t="str">
        <f t="shared" si="11"/>
        <v>Mimo</v>
      </c>
    </row>
    <row r="325" spans="1:11" s="12" customFormat="1" ht="12.75">
      <c r="A325" s="22" t="s">
        <v>155</v>
      </c>
      <c r="B325" s="22" t="s">
        <v>148</v>
      </c>
      <c r="C325" s="18">
        <v>4010250</v>
      </c>
      <c r="D325" s="23" t="s">
        <v>48</v>
      </c>
      <c r="E325" s="18" t="s">
        <v>152</v>
      </c>
      <c r="F325" s="24">
        <v>175.68</v>
      </c>
      <c r="G325" s="18" t="s">
        <v>138</v>
      </c>
      <c r="H325" s="24">
        <v>4676.6</v>
      </c>
      <c r="I325" s="25">
        <v>39520</v>
      </c>
      <c r="J325" s="12" t="str">
        <f t="shared" si="10"/>
        <v>Mimo</v>
      </c>
      <c r="K325" s="12" t="str">
        <f t="shared" si="11"/>
        <v>Mimo</v>
      </c>
    </row>
    <row r="326" spans="1:11" s="12" customFormat="1" ht="12.75">
      <c r="A326" s="22" t="s">
        <v>155</v>
      </c>
      <c r="B326" s="22" t="s">
        <v>148</v>
      </c>
      <c r="C326" s="18">
        <v>4010250</v>
      </c>
      <c r="D326" s="23" t="s">
        <v>48</v>
      </c>
      <c r="E326" s="18" t="s">
        <v>152</v>
      </c>
      <c r="F326" s="24">
        <v>390.91</v>
      </c>
      <c r="G326" s="18" t="s">
        <v>138</v>
      </c>
      <c r="H326" s="24">
        <v>10406.03</v>
      </c>
      <c r="I326" s="25">
        <v>39520</v>
      </c>
      <c r="J326" s="12" t="str">
        <f t="shared" si="10"/>
        <v>Mimo</v>
      </c>
      <c r="K326" s="12" t="str">
        <f t="shared" si="11"/>
        <v>Mimo</v>
      </c>
    </row>
    <row r="327" spans="1:11" s="12" customFormat="1" ht="12.75">
      <c r="A327" s="81" t="s">
        <v>155</v>
      </c>
      <c r="B327" s="12">
        <v>154</v>
      </c>
      <c r="C327" s="12">
        <v>4002050</v>
      </c>
      <c r="D327" s="84">
        <v>80080687</v>
      </c>
      <c r="E327" s="12" t="s">
        <v>138</v>
      </c>
      <c r="F327" s="82">
        <v>85000</v>
      </c>
      <c r="G327" s="12" t="s">
        <v>138</v>
      </c>
      <c r="H327" s="82">
        <v>85000</v>
      </c>
      <c r="I327" s="83">
        <v>39696</v>
      </c>
      <c r="J327" s="12" t="str">
        <f t="shared" si="10"/>
        <v>V toleranci</v>
      </c>
      <c r="K327" s="12" t="str">
        <f t="shared" si="11"/>
        <v>OK</v>
      </c>
    </row>
    <row r="328" spans="1:11" s="12" customFormat="1" ht="12.75">
      <c r="A328" s="22" t="s">
        <v>155</v>
      </c>
      <c r="B328" s="22" t="s">
        <v>148</v>
      </c>
      <c r="C328" s="18">
        <v>4010250</v>
      </c>
      <c r="D328" s="23" t="s">
        <v>49</v>
      </c>
      <c r="E328" s="18" t="s">
        <v>152</v>
      </c>
      <c r="F328" s="24">
        <v>157</v>
      </c>
      <c r="G328" s="18" t="s">
        <v>138</v>
      </c>
      <c r="H328" s="24">
        <v>4179.34</v>
      </c>
      <c r="I328" s="25">
        <v>39524</v>
      </c>
      <c r="J328" s="12" t="str">
        <f t="shared" si="10"/>
        <v>Mimo</v>
      </c>
      <c r="K328" s="12" t="str">
        <f t="shared" si="11"/>
        <v>Mimo</v>
      </c>
    </row>
    <row r="329" spans="1:11" s="12" customFormat="1" ht="12.75">
      <c r="A329" s="81" t="s">
        <v>155</v>
      </c>
      <c r="B329" s="81" t="s">
        <v>143</v>
      </c>
      <c r="C329" s="12">
        <v>1220050</v>
      </c>
      <c r="D329" s="12">
        <v>80080683</v>
      </c>
      <c r="E329" s="12" t="s">
        <v>152</v>
      </c>
      <c r="F329" s="82">
        <v>3561</v>
      </c>
      <c r="G329" s="12" t="s">
        <v>138</v>
      </c>
      <c r="H329" s="82">
        <v>85090.09</v>
      </c>
      <c r="I329" s="83">
        <v>39696</v>
      </c>
      <c r="J329" s="12" t="str">
        <f t="shared" si="10"/>
        <v>V toleranci</v>
      </c>
      <c r="K329" s="12" t="str">
        <f t="shared" si="11"/>
        <v>OK</v>
      </c>
    </row>
    <row r="330" spans="1:11" s="12" customFormat="1" ht="12.75">
      <c r="A330" s="22" t="s">
        <v>155</v>
      </c>
      <c r="B330" s="22" t="s">
        <v>148</v>
      </c>
      <c r="C330" s="18">
        <v>4010250</v>
      </c>
      <c r="D330" s="23" t="s">
        <v>50</v>
      </c>
      <c r="E330" s="18" t="s">
        <v>152</v>
      </c>
      <c r="F330" s="24">
        <v>155.8</v>
      </c>
      <c r="G330" s="18" t="s">
        <v>138</v>
      </c>
      <c r="H330" s="24">
        <v>4147.4</v>
      </c>
      <c r="I330" s="25">
        <v>39553</v>
      </c>
      <c r="J330" s="12" t="str">
        <f t="shared" si="10"/>
        <v>Mimo</v>
      </c>
      <c r="K330" s="12" t="str">
        <f t="shared" si="11"/>
        <v>Mimo</v>
      </c>
    </row>
    <row r="331" spans="1:11" s="12" customFormat="1" ht="12.75">
      <c r="A331" s="81" t="s">
        <v>155</v>
      </c>
      <c r="B331" s="81" t="s">
        <v>143</v>
      </c>
      <c r="C331" s="12">
        <v>4002050</v>
      </c>
      <c r="D331" s="84">
        <v>80080683</v>
      </c>
      <c r="E331" s="12" t="s">
        <v>152</v>
      </c>
      <c r="F331" s="82">
        <v>3561</v>
      </c>
      <c r="G331" s="12" t="s">
        <v>138</v>
      </c>
      <c r="H331" s="82">
        <v>85090.09</v>
      </c>
      <c r="I331" s="83">
        <v>39696</v>
      </c>
      <c r="J331" s="12" t="str">
        <f t="shared" si="10"/>
        <v>V toleranci</v>
      </c>
      <c r="K331" s="12" t="str">
        <f t="shared" si="11"/>
        <v>OK</v>
      </c>
    </row>
    <row r="332" spans="1:11" s="12" customFormat="1" ht="12.75">
      <c r="A332" s="81" t="s">
        <v>155</v>
      </c>
      <c r="B332" s="81" t="s">
        <v>143</v>
      </c>
      <c r="C332" s="12">
        <v>1220050</v>
      </c>
      <c r="D332" s="12">
        <v>80080619</v>
      </c>
      <c r="E332" s="12" t="s">
        <v>152</v>
      </c>
      <c r="F332" s="82">
        <v>3580</v>
      </c>
      <c r="G332" s="12" t="s">
        <v>138</v>
      </c>
      <c r="H332" s="82">
        <v>85544.1</v>
      </c>
      <c r="I332" s="83">
        <v>39672</v>
      </c>
      <c r="J332" s="12" t="str">
        <f t="shared" si="10"/>
        <v>V toleranci</v>
      </c>
      <c r="K332" s="12" t="str">
        <f t="shared" si="11"/>
        <v>OK</v>
      </c>
    </row>
    <row r="333" spans="1:11" s="12" customFormat="1" ht="12.75">
      <c r="A333" s="22" t="s">
        <v>155</v>
      </c>
      <c r="B333" s="22" t="s">
        <v>148</v>
      </c>
      <c r="C333" s="18">
        <v>4010250</v>
      </c>
      <c r="D333" s="23" t="s">
        <v>53</v>
      </c>
      <c r="E333" s="18" t="s">
        <v>152</v>
      </c>
      <c r="F333" s="24">
        <v>175.79</v>
      </c>
      <c r="G333" s="18" t="s">
        <v>138</v>
      </c>
      <c r="H333" s="24">
        <v>4679.53</v>
      </c>
      <c r="I333" s="25">
        <v>39553</v>
      </c>
      <c r="J333" s="12" t="str">
        <f t="shared" si="10"/>
        <v>Mimo</v>
      </c>
      <c r="K333" s="12" t="str">
        <f t="shared" si="11"/>
        <v>Mimo</v>
      </c>
    </row>
    <row r="334" spans="1:11" s="12" customFormat="1" ht="12.75">
      <c r="A334" s="22" t="s">
        <v>155</v>
      </c>
      <c r="B334" s="22" t="s">
        <v>148</v>
      </c>
      <c r="C334" s="18">
        <v>4010250</v>
      </c>
      <c r="D334" s="23" t="s">
        <v>53</v>
      </c>
      <c r="E334" s="18" t="s">
        <v>152</v>
      </c>
      <c r="F334" s="24">
        <v>390.8</v>
      </c>
      <c r="G334" s="18" t="s">
        <v>138</v>
      </c>
      <c r="H334" s="24">
        <v>10403.1</v>
      </c>
      <c r="I334" s="25">
        <v>39553</v>
      </c>
      <c r="J334" s="12" t="str">
        <f t="shared" si="10"/>
        <v>Mimo</v>
      </c>
      <c r="K334" s="12" t="str">
        <f t="shared" si="11"/>
        <v>Mimo</v>
      </c>
    </row>
    <row r="335" spans="1:11" s="12" customFormat="1" ht="12.75">
      <c r="A335" s="22" t="s">
        <v>155</v>
      </c>
      <c r="B335" s="22" t="s">
        <v>148</v>
      </c>
      <c r="C335" s="18">
        <v>4010250</v>
      </c>
      <c r="D335" s="23" t="s">
        <v>54</v>
      </c>
      <c r="E335" s="18" t="s">
        <v>152</v>
      </c>
      <c r="F335" s="24">
        <v>44.37</v>
      </c>
      <c r="G335" s="18" t="s">
        <v>138</v>
      </c>
      <c r="H335" s="24">
        <v>1181.13</v>
      </c>
      <c r="I335" s="25">
        <v>39553</v>
      </c>
      <c r="J335" s="12" t="str">
        <f t="shared" si="10"/>
        <v>Mimo</v>
      </c>
      <c r="K335" s="12" t="str">
        <f t="shared" si="11"/>
        <v>Mimo</v>
      </c>
    </row>
    <row r="336" spans="1:11" s="12" customFormat="1" ht="12.75">
      <c r="A336" s="22" t="s">
        <v>155</v>
      </c>
      <c r="B336" s="22" t="s">
        <v>148</v>
      </c>
      <c r="C336" s="18">
        <v>4010250</v>
      </c>
      <c r="D336" s="23" t="s">
        <v>54</v>
      </c>
      <c r="E336" s="18" t="s">
        <v>152</v>
      </c>
      <c r="F336" s="24">
        <v>98.8</v>
      </c>
      <c r="G336" s="18" t="s">
        <v>138</v>
      </c>
      <c r="H336" s="24">
        <v>2630.06</v>
      </c>
      <c r="I336" s="25">
        <v>39553</v>
      </c>
      <c r="J336" s="12" t="str">
        <f t="shared" si="10"/>
        <v>Mimo</v>
      </c>
      <c r="K336" s="12" t="str">
        <f t="shared" si="11"/>
        <v>Mimo</v>
      </c>
    </row>
    <row r="337" spans="1:11" s="12" customFormat="1" ht="12.75">
      <c r="A337" s="81" t="s">
        <v>155</v>
      </c>
      <c r="B337" s="81" t="s">
        <v>143</v>
      </c>
      <c r="C337" s="12">
        <v>4002050</v>
      </c>
      <c r="D337" s="84">
        <v>80080619</v>
      </c>
      <c r="E337" s="12" t="s">
        <v>152</v>
      </c>
      <c r="F337" s="82">
        <v>3580</v>
      </c>
      <c r="G337" s="12" t="s">
        <v>138</v>
      </c>
      <c r="H337" s="82">
        <v>85544.1</v>
      </c>
      <c r="I337" s="83">
        <v>39672</v>
      </c>
      <c r="J337" s="12" t="str">
        <f t="shared" si="10"/>
        <v>V toleranci</v>
      </c>
      <c r="K337" s="12" t="str">
        <f t="shared" si="11"/>
        <v>OK</v>
      </c>
    </row>
    <row r="338" spans="1:11" s="12" customFormat="1" ht="12.75">
      <c r="A338" s="22" t="s">
        <v>155</v>
      </c>
      <c r="B338" s="22" t="s">
        <v>148</v>
      </c>
      <c r="C338" s="18">
        <v>4010250</v>
      </c>
      <c r="D338" s="23" t="s">
        <v>55</v>
      </c>
      <c r="E338" s="18" t="s">
        <v>152</v>
      </c>
      <c r="F338" s="24">
        <v>155.2</v>
      </c>
      <c r="G338" s="18" t="s">
        <v>138</v>
      </c>
      <c r="H338" s="24">
        <v>4131.42</v>
      </c>
      <c r="I338" s="25">
        <v>39590</v>
      </c>
      <c r="J338" s="12" t="str">
        <f t="shared" si="10"/>
        <v>Mimo</v>
      </c>
      <c r="K338" s="12" t="str">
        <f t="shared" si="11"/>
        <v>Mimo</v>
      </c>
    </row>
    <row r="339" spans="1:11" s="12" customFormat="1" ht="12.75">
      <c r="A339" s="22" t="s">
        <v>155</v>
      </c>
      <c r="B339" s="22" t="s">
        <v>148</v>
      </c>
      <c r="C339" s="18">
        <v>4010250</v>
      </c>
      <c r="D339" s="23" t="s">
        <v>56</v>
      </c>
      <c r="E339" s="18" t="s">
        <v>152</v>
      </c>
      <c r="F339" s="24">
        <v>44.37</v>
      </c>
      <c r="G339" s="18" t="s">
        <v>138</v>
      </c>
      <c r="H339" s="24">
        <v>1181.13</v>
      </c>
      <c r="I339" s="25">
        <v>39590</v>
      </c>
      <c r="J339" s="12" t="str">
        <f t="shared" si="10"/>
        <v>Mimo</v>
      </c>
      <c r="K339" s="12" t="str">
        <f t="shared" si="11"/>
        <v>Mimo</v>
      </c>
    </row>
    <row r="340" spans="1:11" s="12" customFormat="1" ht="12.75">
      <c r="A340" s="22" t="s">
        <v>155</v>
      </c>
      <c r="B340" s="22" t="s">
        <v>148</v>
      </c>
      <c r="C340" s="18">
        <v>4010250</v>
      </c>
      <c r="D340" s="23" t="s">
        <v>56</v>
      </c>
      <c r="E340" s="18" t="s">
        <v>152</v>
      </c>
      <c r="F340" s="24">
        <v>98.8</v>
      </c>
      <c r="G340" s="18" t="s">
        <v>138</v>
      </c>
      <c r="H340" s="24">
        <v>2630.06</v>
      </c>
      <c r="I340" s="25">
        <v>39590</v>
      </c>
      <c r="J340" s="12" t="str">
        <f t="shared" si="10"/>
        <v>Mimo</v>
      </c>
      <c r="K340" s="12" t="str">
        <f t="shared" si="11"/>
        <v>Mimo</v>
      </c>
    </row>
    <row r="341" spans="1:11" s="12" customFormat="1" ht="12.75">
      <c r="A341" s="22" t="s">
        <v>155</v>
      </c>
      <c r="B341" s="22" t="s">
        <v>148</v>
      </c>
      <c r="C341" s="18">
        <v>4010250</v>
      </c>
      <c r="D341" s="23" t="s">
        <v>57</v>
      </c>
      <c r="E341" s="18" t="s">
        <v>152</v>
      </c>
      <c r="F341" s="24">
        <v>600</v>
      </c>
      <c r="G341" s="18" t="s">
        <v>138</v>
      </c>
      <c r="H341" s="24">
        <v>15972</v>
      </c>
      <c r="I341" s="25">
        <v>39590</v>
      </c>
      <c r="J341" s="12" t="str">
        <f t="shared" si="10"/>
        <v>Mimo</v>
      </c>
      <c r="K341" s="12" t="str">
        <f t="shared" si="11"/>
        <v>Mimo</v>
      </c>
    </row>
    <row r="342" spans="1:11" s="12" customFormat="1" ht="12.75">
      <c r="A342" s="22" t="s">
        <v>155</v>
      </c>
      <c r="B342" s="22" t="s">
        <v>129</v>
      </c>
      <c r="C342" s="18">
        <v>4010250</v>
      </c>
      <c r="D342" s="23">
        <v>3192008</v>
      </c>
      <c r="E342" s="18" t="s">
        <v>152</v>
      </c>
      <c r="F342" s="24">
        <v>3638</v>
      </c>
      <c r="G342" s="18" t="s">
        <v>138</v>
      </c>
      <c r="H342" s="24">
        <v>86930.01</v>
      </c>
      <c r="I342" s="25">
        <v>39708</v>
      </c>
      <c r="J342" s="12" t="str">
        <f t="shared" si="10"/>
        <v>V toleranci</v>
      </c>
      <c r="K342" s="12" t="str">
        <f t="shared" si="11"/>
        <v>OK</v>
      </c>
    </row>
    <row r="343" spans="1:11" s="12" customFormat="1" ht="12.75">
      <c r="A343" s="81" t="s">
        <v>155</v>
      </c>
      <c r="B343" s="81" t="s">
        <v>129</v>
      </c>
      <c r="C343" s="12">
        <v>2440050</v>
      </c>
      <c r="D343" s="88">
        <v>2142008</v>
      </c>
      <c r="E343" s="12" t="s">
        <v>151</v>
      </c>
      <c r="F343" s="82">
        <v>110000</v>
      </c>
      <c r="G343" s="12" t="s">
        <v>138</v>
      </c>
      <c r="H343" s="82">
        <v>87019.9</v>
      </c>
      <c r="I343" s="83">
        <v>39702</v>
      </c>
      <c r="J343" s="12" t="str">
        <f t="shared" si="10"/>
        <v>V toleranci</v>
      </c>
      <c r="K343" s="12" t="str">
        <f t="shared" si="11"/>
        <v>OK</v>
      </c>
    </row>
    <row r="344" spans="1:11" s="12" customFormat="1" ht="12.75">
      <c r="A344" s="22" t="s">
        <v>155</v>
      </c>
      <c r="B344" s="22" t="s">
        <v>148</v>
      </c>
      <c r="C344" s="18">
        <v>4010250</v>
      </c>
      <c r="D344" s="23" t="s">
        <v>60</v>
      </c>
      <c r="E344" s="18" t="s">
        <v>152</v>
      </c>
      <c r="F344" s="24">
        <v>44.37</v>
      </c>
      <c r="G344" s="18" t="s">
        <v>138</v>
      </c>
      <c r="H344" s="24">
        <v>1181.13</v>
      </c>
      <c r="I344" s="25">
        <v>39618</v>
      </c>
      <c r="J344" s="12" t="str">
        <f t="shared" si="10"/>
        <v>Mimo</v>
      </c>
      <c r="K344" s="12" t="str">
        <f t="shared" si="11"/>
        <v>Mimo</v>
      </c>
    </row>
    <row r="345" spans="1:11" s="12" customFormat="1" ht="12.75">
      <c r="A345" s="22" t="s">
        <v>155</v>
      </c>
      <c r="B345" s="22" t="s">
        <v>148</v>
      </c>
      <c r="C345" s="18">
        <v>4010250</v>
      </c>
      <c r="D345" s="23" t="s">
        <v>60</v>
      </c>
      <c r="E345" s="18" t="s">
        <v>152</v>
      </c>
      <c r="F345" s="24">
        <v>98.8</v>
      </c>
      <c r="G345" s="18" t="s">
        <v>138</v>
      </c>
      <c r="H345" s="24">
        <v>2630.06</v>
      </c>
      <c r="I345" s="25">
        <v>39618</v>
      </c>
      <c r="J345" s="12" t="str">
        <f t="shared" si="10"/>
        <v>Mimo</v>
      </c>
      <c r="K345" s="12" t="str">
        <f t="shared" si="11"/>
        <v>Mimo</v>
      </c>
    </row>
    <row r="346" spans="1:11" s="12" customFormat="1" ht="12.75">
      <c r="A346" s="22" t="s">
        <v>155</v>
      </c>
      <c r="B346" s="22" t="s">
        <v>129</v>
      </c>
      <c r="C346" s="18">
        <v>4010250</v>
      </c>
      <c r="D346" s="23">
        <v>214200</v>
      </c>
      <c r="E346" s="18" t="s">
        <v>151</v>
      </c>
      <c r="F346" s="24">
        <v>110000</v>
      </c>
      <c r="G346" s="18" t="s">
        <v>138</v>
      </c>
      <c r="H346" s="24">
        <v>87019.9</v>
      </c>
      <c r="I346" s="25">
        <v>39702</v>
      </c>
      <c r="J346" s="12" t="str">
        <f t="shared" si="10"/>
        <v>V toleranci</v>
      </c>
      <c r="K346" s="12" t="str">
        <f t="shared" si="11"/>
        <v>OK</v>
      </c>
    </row>
    <row r="347" spans="1:11" s="12" customFormat="1" ht="12.75">
      <c r="A347" s="22" t="s">
        <v>155</v>
      </c>
      <c r="B347" s="22" t="s">
        <v>129</v>
      </c>
      <c r="C347" s="18">
        <v>4010250</v>
      </c>
      <c r="D347" s="23" t="s">
        <v>96</v>
      </c>
      <c r="E347" s="18" t="s">
        <v>152</v>
      </c>
      <c r="F347" s="24">
        <v>3343</v>
      </c>
      <c r="G347" s="18" t="s">
        <v>138</v>
      </c>
      <c r="H347" s="24">
        <v>88990.66</v>
      </c>
      <c r="I347" s="25">
        <v>39615</v>
      </c>
      <c r="J347" s="12" t="str">
        <f t="shared" si="10"/>
        <v>V toleranci</v>
      </c>
      <c r="K347" s="12" t="str">
        <f t="shared" si="11"/>
        <v>OK</v>
      </c>
    </row>
    <row r="348" spans="1:11" s="12" customFormat="1" ht="12.75">
      <c r="A348" s="22" t="s">
        <v>155</v>
      </c>
      <c r="B348" s="22" t="s">
        <v>148</v>
      </c>
      <c r="C348" s="18">
        <v>4010250</v>
      </c>
      <c r="D348" s="23" t="s">
        <v>62</v>
      </c>
      <c r="E348" s="18" t="s">
        <v>152</v>
      </c>
      <c r="F348" s="24">
        <v>246.4</v>
      </c>
      <c r="G348" s="18" t="s">
        <v>138</v>
      </c>
      <c r="H348" s="24">
        <v>6559.17</v>
      </c>
      <c r="I348" s="25">
        <v>39618</v>
      </c>
      <c r="J348" s="12" t="str">
        <f t="shared" si="10"/>
        <v>Mimo</v>
      </c>
      <c r="K348" s="12" t="str">
        <f t="shared" si="11"/>
        <v>Mimo</v>
      </c>
    </row>
    <row r="349" spans="1:11" s="12" customFormat="1" ht="12.75">
      <c r="A349" s="22" t="s">
        <v>155</v>
      </c>
      <c r="B349" s="22" t="s">
        <v>148</v>
      </c>
      <c r="C349" s="18">
        <v>4010250</v>
      </c>
      <c r="D349" s="23" t="s">
        <v>63</v>
      </c>
      <c r="E349" s="18" t="s">
        <v>152</v>
      </c>
      <c r="F349" s="24">
        <v>1881</v>
      </c>
      <c r="G349" s="18" t="s">
        <v>138</v>
      </c>
      <c r="H349" s="24">
        <v>44946.5</v>
      </c>
      <c r="I349" s="25">
        <v>39631</v>
      </c>
      <c r="J349" s="12" t="str">
        <f t="shared" si="10"/>
        <v>Mimo</v>
      </c>
      <c r="K349" s="12" t="str">
        <f t="shared" si="11"/>
        <v>Mimo</v>
      </c>
    </row>
    <row r="350" spans="1:11" s="12" customFormat="1" ht="12.75">
      <c r="A350" s="22" t="s">
        <v>155</v>
      </c>
      <c r="B350" s="22" t="s">
        <v>148</v>
      </c>
      <c r="C350" s="18">
        <v>4010250</v>
      </c>
      <c r="D350" s="23" t="s">
        <v>63</v>
      </c>
      <c r="E350" s="18" t="s">
        <v>152</v>
      </c>
      <c r="F350" s="24">
        <v>158</v>
      </c>
      <c r="G350" s="18" t="s">
        <v>138</v>
      </c>
      <c r="H350" s="24">
        <v>3775.41</v>
      </c>
      <c r="I350" s="25">
        <v>39631</v>
      </c>
      <c r="J350" s="12" t="str">
        <f t="shared" si="10"/>
        <v>Mimo</v>
      </c>
      <c r="K350" s="12" t="str">
        <f t="shared" si="11"/>
        <v>Mimo</v>
      </c>
    </row>
    <row r="351" spans="1:11" s="12" customFormat="1" ht="12.75">
      <c r="A351" s="22" t="s">
        <v>155</v>
      </c>
      <c r="B351" s="22" t="s">
        <v>148</v>
      </c>
      <c r="C351" s="18">
        <v>4010250</v>
      </c>
      <c r="D351" s="23" t="s">
        <v>64</v>
      </c>
      <c r="E351" s="18" t="s">
        <v>152</v>
      </c>
      <c r="F351" s="24">
        <v>175.79</v>
      </c>
      <c r="G351" s="18" t="s">
        <v>138</v>
      </c>
      <c r="H351" s="24">
        <v>4200.5</v>
      </c>
      <c r="I351" s="25">
        <v>39631</v>
      </c>
      <c r="J351" s="12" t="str">
        <f t="shared" si="10"/>
        <v>Mimo</v>
      </c>
      <c r="K351" s="12" t="str">
        <f t="shared" si="11"/>
        <v>Mimo</v>
      </c>
    </row>
    <row r="352" spans="1:11" s="12" customFormat="1" ht="12.75">
      <c r="A352" s="22" t="s">
        <v>155</v>
      </c>
      <c r="B352" s="22" t="s">
        <v>148</v>
      </c>
      <c r="C352" s="18">
        <v>4010250</v>
      </c>
      <c r="D352" s="23" t="s">
        <v>64</v>
      </c>
      <c r="E352" s="18" t="s">
        <v>152</v>
      </c>
      <c r="F352" s="24">
        <v>390.8</v>
      </c>
      <c r="G352" s="18" t="s">
        <v>138</v>
      </c>
      <c r="H352" s="24">
        <v>9338.17</v>
      </c>
      <c r="I352" s="25">
        <v>39631</v>
      </c>
      <c r="J352" s="12" t="str">
        <f t="shared" si="10"/>
        <v>Mimo</v>
      </c>
      <c r="K352" s="12" t="str">
        <f t="shared" si="11"/>
        <v>Mimo</v>
      </c>
    </row>
    <row r="353" spans="1:11" s="12" customFormat="1" ht="12.75">
      <c r="A353" s="22" t="s">
        <v>155</v>
      </c>
      <c r="B353" s="22" t="s">
        <v>148</v>
      </c>
      <c r="C353" s="18">
        <v>4010250</v>
      </c>
      <c r="D353" s="23" t="s">
        <v>65</v>
      </c>
      <c r="E353" s="18" t="s">
        <v>152</v>
      </c>
      <c r="F353" s="24">
        <v>44.37</v>
      </c>
      <c r="G353" s="18" t="s">
        <v>138</v>
      </c>
      <c r="H353" s="24">
        <v>1060.22</v>
      </c>
      <c r="I353" s="25">
        <v>39631</v>
      </c>
      <c r="J353" s="12" t="str">
        <f t="shared" si="10"/>
        <v>Mimo</v>
      </c>
      <c r="K353" s="12" t="str">
        <f t="shared" si="11"/>
        <v>Mimo</v>
      </c>
    </row>
    <row r="354" spans="1:11" s="12" customFormat="1" ht="12.75">
      <c r="A354" s="22" t="s">
        <v>155</v>
      </c>
      <c r="B354" s="22" t="s">
        <v>148</v>
      </c>
      <c r="C354" s="18">
        <v>4010250</v>
      </c>
      <c r="D354" s="23" t="s">
        <v>65</v>
      </c>
      <c r="E354" s="18" t="s">
        <v>152</v>
      </c>
      <c r="F354" s="24">
        <v>98.8</v>
      </c>
      <c r="G354" s="18" t="s">
        <v>138</v>
      </c>
      <c r="H354" s="24">
        <v>2360.83</v>
      </c>
      <c r="I354" s="25">
        <v>39631</v>
      </c>
      <c r="J354" s="12" t="str">
        <f t="shared" si="10"/>
        <v>Mimo</v>
      </c>
      <c r="K354" s="12" t="str">
        <f t="shared" si="11"/>
        <v>Mimo</v>
      </c>
    </row>
    <row r="355" spans="1:11" s="12" customFormat="1" ht="12.75">
      <c r="A355" s="81" t="s">
        <v>155</v>
      </c>
      <c r="B355" s="81" t="s">
        <v>148</v>
      </c>
      <c r="C355" s="12">
        <v>1220050</v>
      </c>
      <c r="D355" s="12">
        <v>80080697</v>
      </c>
      <c r="E355" s="12" t="s">
        <v>152</v>
      </c>
      <c r="F355" s="82">
        <v>3738</v>
      </c>
      <c r="G355" s="12" t="s">
        <v>138</v>
      </c>
      <c r="H355" s="82">
        <v>89319.51</v>
      </c>
      <c r="I355" s="83">
        <v>39702</v>
      </c>
      <c r="J355" s="12" t="str">
        <f t="shared" si="10"/>
        <v>V toleranci</v>
      </c>
      <c r="K355" s="12" t="str">
        <f t="shared" si="11"/>
        <v>OK</v>
      </c>
    </row>
    <row r="356" spans="1:11" s="12" customFormat="1" ht="12.75">
      <c r="A356" s="22" t="s">
        <v>155</v>
      </c>
      <c r="B356" s="22" t="s">
        <v>148</v>
      </c>
      <c r="C356" s="18">
        <v>4010250</v>
      </c>
      <c r="D356" s="23" t="s">
        <v>67</v>
      </c>
      <c r="E356" s="18" t="s">
        <v>152</v>
      </c>
      <c r="F356" s="24">
        <v>175.86</v>
      </c>
      <c r="G356" s="18" t="s">
        <v>138</v>
      </c>
      <c r="H356" s="24">
        <v>4202.17</v>
      </c>
      <c r="I356" s="25">
        <v>39667</v>
      </c>
      <c r="J356" s="12" t="str">
        <f t="shared" si="10"/>
        <v>Mimo</v>
      </c>
      <c r="K356" s="12" t="str">
        <f t="shared" si="11"/>
        <v>Mimo</v>
      </c>
    </row>
    <row r="357" spans="1:11" s="12" customFormat="1" ht="12.75">
      <c r="A357" s="22" t="s">
        <v>155</v>
      </c>
      <c r="B357" s="22" t="s">
        <v>148</v>
      </c>
      <c r="C357" s="18">
        <v>4010250</v>
      </c>
      <c r="D357" s="23" t="s">
        <v>67</v>
      </c>
      <c r="E357" s="18" t="s">
        <v>152</v>
      </c>
      <c r="F357" s="24">
        <v>390.73</v>
      </c>
      <c r="G357" s="18" t="s">
        <v>138</v>
      </c>
      <c r="H357" s="24">
        <v>9336.5</v>
      </c>
      <c r="I357" s="25">
        <v>39667</v>
      </c>
      <c r="J357" s="12" t="str">
        <f t="shared" si="10"/>
        <v>Mimo</v>
      </c>
      <c r="K357" s="12" t="str">
        <f t="shared" si="11"/>
        <v>Mimo</v>
      </c>
    </row>
    <row r="358" spans="1:11" s="12" customFormat="1" ht="12.75">
      <c r="A358" s="22" t="s">
        <v>155</v>
      </c>
      <c r="B358" s="22" t="s">
        <v>148</v>
      </c>
      <c r="C358" s="18">
        <v>4010250</v>
      </c>
      <c r="D358" s="23" t="s">
        <v>68</v>
      </c>
      <c r="E358" s="18" t="s">
        <v>152</v>
      </c>
      <c r="F358" s="24">
        <v>44.46</v>
      </c>
      <c r="G358" s="18" t="s">
        <v>138</v>
      </c>
      <c r="H358" s="24">
        <v>1062.37</v>
      </c>
      <c r="I358" s="25">
        <v>39667</v>
      </c>
      <c r="J358" s="12" t="str">
        <f t="shared" si="10"/>
        <v>Mimo</v>
      </c>
      <c r="K358" s="12" t="str">
        <f t="shared" si="11"/>
        <v>Mimo</v>
      </c>
    </row>
    <row r="359" spans="1:11" s="12" customFormat="1" ht="12.75">
      <c r="A359" s="22" t="s">
        <v>155</v>
      </c>
      <c r="B359" s="22" t="s">
        <v>148</v>
      </c>
      <c r="C359" s="18">
        <v>4010250</v>
      </c>
      <c r="D359" s="23" t="s">
        <v>68</v>
      </c>
      <c r="E359" s="18" t="s">
        <v>152</v>
      </c>
      <c r="F359" s="24">
        <v>98.71</v>
      </c>
      <c r="G359" s="18" t="s">
        <v>138</v>
      </c>
      <c r="H359" s="24">
        <v>2358.68</v>
      </c>
      <c r="I359" s="25">
        <v>39667</v>
      </c>
      <c r="J359" s="12" t="str">
        <f t="shared" si="10"/>
        <v>Mimo</v>
      </c>
      <c r="K359" s="12" t="str">
        <f t="shared" si="11"/>
        <v>Mimo</v>
      </c>
    </row>
    <row r="360" spans="1:11" s="12" customFormat="1" ht="12.75">
      <c r="A360" s="81" t="s">
        <v>155</v>
      </c>
      <c r="B360" s="81" t="s">
        <v>148</v>
      </c>
      <c r="C360" s="12">
        <v>4002050</v>
      </c>
      <c r="D360" s="84">
        <v>80080697</v>
      </c>
      <c r="E360" s="12" t="s">
        <v>152</v>
      </c>
      <c r="F360" s="82">
        <v>3738</v>
      </c>
      <c r="G360" s="12" t="s">
        <v>138</v>
      </c>
      <c r="H360" s="82">
        <v>89319.51</v>
      </c>
      <c r="I360" s="83">
        <v>39702</v>
      </c>
      <c r="J360" s="12" t="str">
        <f t="shared" si="10"/>
        <v>V toleranci</v>
      </c>
      <c r="K360" s="12" t="str">
        <f t="shared" si="11"/>
        <v>OK</v>
      </c>
    </row>
    <row r="361" spans="1:11" s="12" customFormat="1" ht="12.75">
      <c r="A361" s="22" t="s">
        <v>155</v>
      </c>
      <c r="B361" s="22" t="s">
        <v>148</v>
      </c>
      <c r="C361" s="18">
        <v>4010250</v>
      </c>
      <c r="D361" s="23" t="s">
        <v>70</v>
      </c>
      <c r="E361" s="18" t="s">
        <v>152</v>
      </c>
      <c r="F361" s="24">
        <v>1881</v>
      </c>
      <c r="G361" s="18" t="s">
        <v>138</v>
      </c>
      <c r="H361" s="24">
        <v>44946.5</v>
      </c>
      <c r="I361" s="25">
        <v>39672</v>
      </c>
      <c r="J361" s="12" t="str">
        <f t="shared" si="10"/>
        <v>Mimo</v>
      </c>
      <c r="K361" s="12" t="str">
        <f t="shared" si="11"/>
        <v>Mimo</v>
      </c>
    </row>
    <row r="362" spans="1:11" s="12" customFormat="1" ht="12.75">
      <c r="A362" s="22" t="s">
        <v>155</v>
      </c>
      <c r="B362" s="22" t="s">
        <v>148</v>
      </c>
      <c r="C362" s="18">
        <v>4010250</v>
      </c>
      <c r="D362" s="23" t="s">
        <v>70</v>
      </c>
      <c r="E362" s="18" t="s">
        <v>152</v>
      </c>
      <c r="F362" s="24">
        <v>160.8</v>
      </c>
      <c r="G362" s="18" t="s">
        <v>138</v>
      </c>
      <c r="H362" s="24">
        <v>3842.31</v>
      </c>
      <c r="I362" s="25">
        <v>39672</v>
      </c>
      <c r="J362" s="12" t="str">
        <f t="shared" si="10"/>
        <v>Mimo</v>
      </c>
      <c r="K362" s="12" t="str">
        <f t="shared" si="11"/>
        <v>Mimo</v>
      </c>
    </row>
    <row r="363" spans="1:11" s="12" customFormat="1" ht="12.75">
      <c r="A363" s="81" t="s">
        <v>155</v>
      </c>
      <c r="B363" s="81" t="s">
        <v>140</v>
      </c>
      <c r="C363" s="12">
        <v>1220050</v>
      </c>
      <c r="D363" s="12">
        <v>80080682</v>
      </c>
      <c r="E363" s="12" t="s">
        <v>152</v>
      </c>
      <c r="F363" s="82">
        <v>3750</v>
      </c>
      <c r="G363" s="12" t="s">
        <v>138</v>
      </c>
      <c r="H363" s="82">
        <v>89606.25</v>
      </c>
      <c r="I363" s="83">
        <v>39696</v>
      </c>
      <c r="J363" s="12" t="str">
        <f t="shared" si="10"/>
        <v>V toleranci</v>
      </c>
      <c r="K363" s="12" t="str">
        <f t="shared" si="11"/>
        <v>OK</v>
      </c>
    </row>
    <row r="364" spans="1:11" s="12" customFormat="1" ht="12.75">
      <c r="A364" s="22" t="s">
        <v>155</v>
      </c>
      <c r="B364" s="22" t="s">
        <v>148</v>
      </c>
      <c r="C364" s="18">
        <v>4010250</v>
      </c>
      <c r="D364" s="23" t="s">
        <v>72</v>
      </c>
      <c r="E364" s="18" t="s">
        <v>152</v>
      </c>
      <c r="F364" s="24">
        <v>300</v>
      </c>
      <c r="G364" s="18" t="s">
        <v>138</v>
      </c>
      <c r="H364" s="24">
        <v>7168.5</v>
      </c>
      <c r="I364" s="25">
        <v>39695</v>
      </c>
      <c r="J364" s="12" t="str">
        <f t="shared" si="10"/>
        <v>Mimo</v>
      </c>
      <c r="K364" s="12" t="str">
        <f t="shared" si="11"/>
        <v>Mimo</v>
      </c>
    </row>
    <row r="365" spans="1:11" s="12" customFormat="1" ht="12.75">
      <c r="A365" s="81" t="s">
        <v>155</v>
      </c>
      <c r="B365" s="81" t="s">
        <v>140</v>
      </c>
      <c r="C365" s="12">
        <v>4002050</v>
      </c>
      <c r="D365" s="84">
        <v>80080682</v>
      </c>
      <c r="E365" s="12" t="s">
        <v>152</v>
      </c>
      <c r="F365" s="82">
        <v>3750</v>
      </c>
      <c r="G365" s="12" t="s">
        <v>138</v>
      </c>
      <c r="H365" s="82">
        <v>89606.25</v>
      </c>
      <c r="I365" s="83">
        <v>39696</v>
      </c>
      <c r="J365" s="12" t="str">
        <f t="shared" si="10"/>
        <v>V toleranci</v>
      </c>
      <c r="K365" s="12" t="str">
        <f t="shared" si="11"/>
        <v>OK</v>
      </c>
    </row>
    <row r="366" spans="1:11" s="12" customFormat="1" ht="12.75">
      <c r="A366" s="22" t="s">
        <v>155</v>
      </c>
      <c r="B366" s="22" t="s">
        <v>148</v>
      </c>
      <c r="C366" s="18">
        <v>4010250</v>
      </c>
      <c r="D366" s="23" t="s">
        <v>74</v>
      </c>
      <c r="E366" s="18" t="s">
        <v>152</v>
      </c>
      <c r="F366" s="24">
        <v>98.71</v>
      </c>
      <c r="G366" s="18" t="s">
        <v>138</v>
      </c>
      <c r="H366" s="24">
        <v>2358.68</v>
      </c>
      <c r="I366" s="25">
        <v>39695</v>
      </c>
      <c r="J366" s="12" t="str">
        <f t="shared" si="10"/>
        <v>Mimo</v>
      </c>
      <c r="K366" s="12" t="str">
        <f t="shared" si="11"/>
        <v>Mimo</v>
      </c>
    </row>
    <row r="367" spans="1:11" s="12" customFormat="1" ht="12.75">
      <c r="A367" s="22" t="s">
        <v>155</v>
      </c>
      <c r="B367" s="22" t="s">
        <v>148</v>
      </c>
      <c r="C367" s="18">
        <v>4010250</v>
      </c>
      <c r="D367" s="23" t="s">
        <v>74</v>
      </c>
      <c r="E367" s="18" t="s">
        <v>152</v>
      </c>
      <c r="F367" s="24">
        <v>44.46</v>
      </c>
      <c r="G367" s="18" t="s">
        <v>138</v>
      </c>
      <c r="H367" s="24">
        <v>1062.37</v>
      </c>
      <c r="I367" s="25">
        <v>39695</v>
      </c>
      <c r="J367" s="12" t="str">
        <f t="shared" si="10"/>
        <v>Mimo</v>
      </c>
      <c r="K367" s="12" t="str">
        <f t="shared" si="11"/>
        <v>Mimo</v>
      </c>
    </row>
    <row r="368" spans="1:11" s="12" customFormat="1" ht="12.75">
      <c r="A368" s="22" t="s">
        <v>155</v>
      </c>
      <c r="B368" s="22" t="s">
        <v>148</v>
      </c>
      <c r="C368" s="18">
        <v>4010250</v>
      </c>
      <c r="D368" s="23" t="s">
        <v>75</v>
      </c>
      <c r="E368" s="18" t="s">
        <v>152</v>
      </c>
      <c r="F368" s="24">
        <v>1881</v>
      </c>
      <c r="G368" s="18" t="s">
        <v>138</v>
      </c>
      <c r="H368" s="24">
        <v>44946.5</v>
      </c>
      <c r="I368" s="25">
        <v>39702</v>
      </c>
      <c r="J368" s="12" t="str">
        <f t="shared" si="10"/>
        <v>Mimo</v>
      </c>
      <c r="K368" s="12" t="str">
        <f t="shared" si="11"/>
        <v>Mimo</v>
      </c>
    </row>
    <row r="369" spans="1:11" s="12" customFormat="1" ht="12.75">
      <c r="A369" s="22" t="s">
        <v>155</v>
      </c>
      <c r="B369" s="22" t="s">
        <v>148</v>
      </c>
      <c r="C369" s="18">
        <v>4010250</v>
      </c>
      <c r="D369" s="23" t="s">
        <v>75</v>
      </c>
      <c r="E369" s="18" t="s">
        <v>152</v>
      </c>
      <c r="F369" s="24">
        <v>159.4</v>
      </c>
      <c r="G369" s="18" t="s">
        <v>138</v>
      </c>
      <c r="H369" s="24">
        <v>3808.86</v>
      </c>
      <c r="I369" s="25">
        <v>39702</v>
      </c>
      <c r="J369" s="12" t="str">
        <f t="shared" si="10"/>
        <v>Mimo</v>
      </c>
      <c r="K369" s="12" t="str">
        <f t="shared" si="11"/>
        <v>Mimo</v>
      </c>
    </row>
    <row r="370" spans="1:11" s="12" customFormat="1" ht="12.75">
      <c r="A370" s="22" t="s">
        <v>155</v>
      </c>
      <c r="B370" s="22" t="s">
        <v>148</v>
      </c>
      <c r="C370" s="18">
        <v>4010250</v>
      </c>
      <c r="D370" s="23" t="s">
        <v>76</v>
      </c>
      <c r="E370" s="18" t="s">
        <v>152</v>
      </c>
      <c r="F370" s="24">
        <v>583.59</v>
      </c>
      <c r="G370" s="18" t="s">
        <v>138</v>
      </c>
      <c r="H370" s="24">
        <v>13944.88</v>
      </c>
      <c r="I370" s="25">
        <v>39706</v>
      </c>
      <c r="J370" s="12" t="str">
        <f t="shared" si="10"/>
        <v>Mimo</v>
      </c>
      <c r="K370" s="12" t="str">
        <f t="shared" si="11"/>
        <v>Mimo</v>
      </c>
    </row>
    <row r="371" spans="1:11" s="12" customFormat="1" ht="12.75">
      <c r="A371" s="22" t="s">
        <v>155</v>
      </c>
      <c r="B371" s="22" t="s">
        <v>123</v>
      </c>
      <c r="C371" s="18">
        <v>4010250</v>
      </c>
      <c r="D371" s="23" t="s">
        <v>77</v>
      </c>
      <c r="E371" s="18" t="s">
        <v>152</v>
      </c>
      <c r="F371" s="24">
        <v>800</v>
      </c>
      <c r="G371" s="18" t="s">
        <v>138</v>
      </c>
      <c r="H371" s="24">
        <v>21296</v>
      </c>
      <c r="I371" s="25">
        <v>39555</v>
      </c>
      <c r="J371" s="12" t="str">
        <f t="shared" si="10"/>
        <v>Mimo</v>
      </c>
      <c r="K371" s="12" t="str">
        <f t="shared" si="11"/>
        <v>Mimo</v>
      </c>
    </row>
    <row r="372" spans="1:11" s="12" customFormat="1" ht="12.75">
      <c r="A372" s="22" t="s">
        <v>155</v>
      </c>
      <c r="B372" s="22" t="s">
        <v>123</v>
      </c>
      <c r="C372" s="18">
        <v>4010250</v>
      </c>
      <c r="D372" s="23" t="s">
        <v>77</v>
      </c>
      <c r="E372" s="18" t="s">
        <v>152</v>
      </c>
      <c r="F372" s="24">
        <v>800</v>
      </c>
      <c r="G372" s="18" t="s">
        <v>138</v>
      </c>
      <c r="H372" s="24">
        <v>21296</v>
      </c>
      <c r="I372" s="25">
        <v>39555</v>
      </c>
      <c r="J372" s="12" t="str">
        <f t="shared" si="10"/>
        <v>Mimo</v>
      </c>
      <c r="K372" s="12" t="str">
        <f t="shared" si="11"/>
        <v>Mimo</v>
      </c>
    </row>
    <row r="373" spans="1:11" s="12" customFormat="1" ht="12.75">
      <c r="A373" s="22" t="s">
        <v>155</v>
      </c>
      <c r="B373" s="22" t="s">
        <v>123</v>
      </c>
      <c r="C373" s="18">
        <v>4010250</v>
      </c>
      <c r="D373" s="23" t="s">
        <v>77</v>
      </c>
      <c r="E373" s="18" t="s">
        <v>152</v>
      </c>
      <c r="F373" s="24">
        <v>800</v>
      </c>
      <c r="G373" s="18" t="s">
        <v>138</v>
      </c>
      <c r="H373" s="24">
        <v>21296</v>
      </c>
      <c r="I373" s="25">
        <v>39555</v>
      </c>
      <c r="J373" s="12" t="str">
        <f t="shared" si="10"/>
        <v>Mimo</v>
      </c>
      <c r="K373" s="12" t="str">
        <f t="shared" si="11"/>
        <v>Mimo</v>
      </c>
    </row>
    <row r="374" spans="1:11" s="12" customFormat="1" ht="12.75">
      <c r="A374" s="22" t="s">
        <v>155</v>
      </c>
      <c r="B374" s="22" t="s">
        <v>4</v>
      </c>
      <c r="C374" s="18">
        <v>4010250</v>
      </c>
      <c r="D374" s="23" t="s">
        <v>78</v>
      </c>
      <c r="E374" s="18" t="s">
        <v>152</v>
      </c>
      <c r="F374" s="24">
        <v>900</v>
      </c>
      <c r="G374" s="18" t="s">
        <v>138</v>
      </c>
      <c r="H374" s="24">
        <v>23958</v>
      </c>
      <c r="I374" s="25">
        <v>39584</v>
      </c>
      <c r="J374" s="12" t="str">
        <f t="shared" si="10"/>
        <v>Mimo</v>
      </c>
      <c r="K374" s="12" t="str">
        <f t="shared" si="11"/>
        <v>Mimo</v>
      </c>
    </row>
    <row r="375" spans="1:11" s="12" customFormat="1" ht="12.75">
      <c r="A375" s="22" t="s">
        <v>155</v>
      </c>
      <c r="B375" s="22" t="s">
        <v>125</v>
      </c>
      <c r="C375" s="18">
        <v>4010250</v>
      </c>
      <c r="D375" s="23" t="s">
        <v>79</v>
      </c>
      <c r="E375" s="18" t="s">
        <v>152</v>
      </c>
      <c r="F375" s="24">
        <v>1027</v>
      </c>
      <c r="G375" s="18" t="s">
        <v>138</v>
      </c>
      <c r="H375" s="24">
        <v>24540.17</v>
      </c>
      <c r="I375" s="25">
        <v>39653</v>
      </c>
      <c r="J375" s="12" t="str">
        <f t="shared" si="10"/>
        <v>Mimo</v>
      </c>
      <c r="K375" s="12" t="str">
        <f t="shared" si="11"/>
        <v>Mimo</v>
      </c>
    </row>
    <row r="376" spans="1:11" s="12" customFormat="1" ht="12.75">
      <c r="A376" s="22" t="s">
        <v>155</v>
      </c>
      <c r="B376" s="22" t="s">
        <v>147</v>
      </c>
      <c r="C376" s="18">
        <v>4010250</v>
      </c>
      <c r="D376" s="23" t="s">
        <v>80</v>
      </c>
      <c r="E376" s="18" t="s">
        <v>152</v>
      </c>
      <c r="F376" s="24">
        <v>250</v>
      </c>
      <c r="G376" s="18" t="s">
        <v>138</v>
      </c>
      <c r="H376" s="24">
        <v>5973.75</v>
      </c>
      <c r="I376" s="25">
        <v>39658</v>
      </c>
      <c r="J376" s="12" t="str">
        <f t="shared" si="10"/>
        <v>Mimo</v>
      </c>
      <c r="K376" s="12" t="str">
        <f t="shared" si="11"/>
        <v>Mimo</v>
      </c>
    </row>
    <row r="377" spans="1:11" s="12" customFormat="1" ht="12.75">
      <c r="A377" s="22" t="s">
        <v>155</v>
      </c>
      <c r="B377" s="22" t="s">
        <v>147</v>
      </c>
      <c r="C377" s="18">
        <v>4010250</v>
      </c>
      <c r="D377" s="23" t="s">
        <v>80</v>
      </c>
      <c r="E377" s="18" t="s">
        <v>152</v>
      </c>
      <c r="F377" s="24">
        <v>250</v>
      </c>
      <c r="G377" s="18" t="s">
        <v>138</v>
      </c>
      <c r="H377" s="24">
        <v>5973.75</v>
      </c>
      <c r="I377" s="25">
        <v>39658</v>
      </c>
      <c r="J377" s="12" t="str">
        <f t="shared" si="10"/>
        <v>Mimo</v>
      </c>
      <c r="K377" s="12" t="str">
        <f t="shared" si="11"/>
        <v>Mimo</v>
      </c>
    </row>
    <row r="378" spans="1:11" s="12" customFormat="1" ht="12.75">
      <c r="A378" s="22" t="s">
        <v>155</v>
      </c>
      <c r="B378" s="22" t="s">
        <v>147</v>
      </c>
      <c r="C378" s="18">
        <v>4010250</v>
      </c>
      <c r="D378" s="23" t="s">
        <v>80</v>
      </c>
      <c r="E378" s="18" t="s">
        <v>152</v>
      </c>
      <c r="F378" s="24">
        <v>250</v>
      </c>
      <c r="G378" s="18" t="s">
        <v>138</v>
      </c>
      <c r="H378" s="24">
        <v>5973.75</v>
      </c>
      <c r="I378" s="25">
        <v>39658</v>
      </c>
      <c r="J378" s="12" t="str">
        <f t="shared" si="10"/>
        <v>Mimo</v>
      </c>
      <c r="K378" s="12" t="str">
        <f t="shared" si="11"/>
        <v>Mimo</v>
      </c>
    </row>
    <row r="379" spans="1:11" s="12" customFormat="1" ht="12.75">
      <c r="A379" s="22" t="s">
        <v>155</v>
      </c>
      <c r="B379" s="22" t="s">
        <v>126</v>
      </c>
      <c r="C379" s="18">
        <v>4010250</v>
      </c>
      <c r="D379" s="23" t="s">
        <v>81</v>
      </c>
      <c r="E379" s="18" t="s">
        <v>153</v>
      </c>
      <c r="F379" s="24">
        <v>500</v>
      </c>
      <c r="G379" s="18" t="s">
        <v>138</v>
      </c>
      <c r="H379" s="24">
        <v>7578.5</v>
      </c>
      <c r="I379" s="25">
        <v>39686</v>
      </c>
      <c r="J379" s="12" t="str">
        <f t="shared" si="10"/>
        <v>Mimo</v>
      </c>
      <c r="K379" s="12" t="str">
        <f t="shared" si="11"/>
        <v>Mimo</v>
      </c>
    </row>
    <row r="380" spans="1:11" s="12" customFormat="1" ht="12.75">
      <c r="A380" s="22" t="s">
        <v>155</v>
      </c>
      <c r="B380" s="22" t="s">
        <v>126</v>
      </c>
      <c r="C380" s="18">
        <v>4010250</v>
      </c>
      <c r="D380" s="23" t="s">
        <v>81</v>
      </c>
      <c r="E380" s="18" t="s">
        <v>153</v>
      </c>
      <c r="F380" s="24">
        <v>500</v>
      </c>
      <c r="G380" s="18" t="s">
        <v>138</v>
      </c>
      <c r="H380" s="24">
        <v>7578.5</v>
      </c>
      <c r="I380" s="25">
        <v>39686</v>
      </c>
      <c r="J380" s="12" t="str">
        <f t="shared" si="10"/>
        <v>Mimo</v>
      </c>
      <c r="K380" s="12" t="str">
        <f t="shared" si="11"/>
        <v>Mimo</v>
      </c>
    </row>
    <row r="381" spans="1:11" s="12" customFormat="1" ht="12.75">
      <c r="A381" s="22" t="s">
        <v>155</v>
      </c>
      <c r="B381" s="22" t="s">
        <v>126</v>
      </c>
      <c r="C381" s="18">
        <v>4010250</v>
      </c>
      <c r="D381" s="23" t="s">
        <v>81</v>
      </c>
      <c r="E381" s="18" t="s">
        <v>153</v>
      </c>
      <c r="F381" s="24">
        <v>500</v>
      </c>
      <c r="G381" s="18" t="s">
        <v>138</v>
      </c>
      <c r="H381" s="24">
        <v>7578.5</v>
      </c>
      <c r="I381" s="25">
        <v>39686</v>
      </c>
      <c r="J381" s="12" t="str">
        <f t="shared" si="10"/>
        <v>Mimo</v>
      </c>
      <c r="K381" s="12" t="str">
        <f t="shared" si="11"/>
        <v>Mimo</v>
      </c>
    </row>
    <row r="382" spans="1:11" s="12" customFormat="1" ht="12.75">
      <c r="A382" s="81" t="s">
        <v>155</v>
      </c>
      <c r="B382" s="81" t="s">
        <v>149</v>
      </c>
      <c r="C382" s="12">
        <v>4002050</v>
      </c>
      <c r="D382" s="84">
        <v>80080250</v>
      </c>
      <c r="E382" s="12" t="s">
        <v>152</v>
      </c>
      <c r="F382" s="82">
        <v>3400</v>
      </c>
      <c r="G382" s="12" t="s">
        <v>138</v>
      </c>
      <c r="H382" s="82">
        <v>90508</v>
      </c>
      <c r="I382" s="83">
        <v>39573</v>
      </c>
      <c r="J382" s="12" t="str">
        <f t="shared" si="10"/>
        <v>V toleranci</v>
      </c>
      <c r="K382" s="12" t="str">
        <f t="shared" si="11"/>
        <v>OK</v>
      </c>
    </row>
    <row r="383" spans="1:11" s="12" customFormat="1" ht="12.75">
      <c r="A383" s="22" t="s">
        <v>155</v>
      </c>
      <c r="B383" s="22" t="s">
        <v>141</v>
      </c>
      <c r="C383" s="18">
        <v>4010250</v>
      </c>
      <c r="D383" s="23" t="s">
        <v>85</v>
      </c>
      <c r="E383" s="18" t="s">
        <v>152</v>
      </c>
      <c r="F383" s="24">
        <v>3417.07</v>
      </c>
      <c r="G383" s="18" t="s">
        <v>138</v>
      </c>
      <c r="H383" s="24">
        <v>90962.4</v>
      </c>
      <c r="I383" s="25">
        <v>39491</v>
      </c>
      <c r="J383" s="12" t="str">
        <f t="shared" si="10"/>
        <v>V toleranci</v>
      </c>
      <c r="K383" s="12" t="str">
        <f t="shared" si="11"/>
        <v>OK</v>
      </c>
    </row>
    <row r="384" spans="1:11" s="12" customFormat="1" ht="12.75">
      <c r="A384" s="22" t="s">
        <v>155</v>
      </c>
      <c r="B384" s="22" t="s">
        <v>129</v>
      </c>
      <c r="C384" s="18">
        <v>4010250</v>
      </c>
      <c r="D384" s="23" t="s">
        <v>84</v>
      </c>
      <c r="E384" s="18" t="s">
        <v>151</v>
      </c>
      <c r="F384" s="24">
        <v>150020</v>
      </c>
      <c r="G384" s="18" t="s">
        <v>138</v>
      </c>
      <c r="H384" s="24">
        <v>118784.34</v>
      </c>
      <c r="I384" s="25">
        <v>39491</v>
      </c>
      <c r="J384" s="12" t="str">
        <f t="shared" si="10"/>
        <v>OK</v>
      </c>
      <c r="K384" s="12" t="str">
        <f t="shared" si="11"/>
        <v>OK</v>
      </c>
    </row>
    <row r="385" spans="1:11" s="12" customFormat="1" ht="12.75">
      <c r="A385" s="22" t="s">
        <v>155</v>
      </c>
      <c r="B385" s="22" t="s">
        <v>148</v>
      </c>
      <c r="C385" s="18">
        <v>4010250</v>
      </c>
      <c r="D385" s="23" t="s">
        <v>41</v>
      </c>
      <c r="E385" s="18" t="s">
        <v>152</v>
      </c>
      <c r="F385" s="24">
        <v>3422.42</v>
      </c>
      <c r="G385" s="18" t="s">
        <v>138</v>
      </c>
      <c r="H385" s="24">
        <v>91104.82</v>
      </c>
      <c r="I385" s="25">
        <v>39468</v>
      </c>
      <c r="J385" s="12" t="str">
        <f t="shared" si="10"/>
        <v>V toleranci</v>
      </c>
      <c r="K385" s="12" t="str">
        <f t="shared" si="11"/>
        <v>OK</v>
      </c>
    </row>
    <row r="386" spans="1:11" s="12" customFormat="1" ht="12.75">
      <c r="A386" s="22" t="s">
        <v>155</v>
      </c>
      <c r="B386" s="22" t="s">
        <v>149</v>
      </c>
      <c r="C386" s="18">
        <v>4010250</v>
      </c>
      <c r="D386" s="23" t="s">
        <v>86</v>
      </c>
      <c r="E386" s="18" t="s">
        <v>152</v>
      </c>
      <c r="F386" s="24">
        <v>23618.75</v>
      </c>
      <c r="G386" s="18" t="s">
        <v>138</v>
      </c>
      <c r="H386" s="24">
        <v>628731.12</v>
      </c>
      <c r="I386" s="25">
        <v>39518</v>
      </c>
      <c r="J386" s="12" t="str">
        <f aca="true" t="shared" si="12" ref="J386:J447">IF(H386&lt;=50000,"Mimo",IF(AND(H386&gt;50001,H386&lt;99999),"V toleranci",IF(H386&gt;=100000,"OK")))</f>
        <v>OK</v>
      </c>
      <c r="K386" s="12" t="str">
        <f aca="true" t="shared" si="13" ref="K386:K447">IF(H386&lt;=50000,"Mimo","OK")</f>
        <v>OK</v>
      </c>
    </row>
    <row r="387" spans="1:11" s="12" customFormat="1" ht="12.75">
      <c r="A387" s="22" t="s">
        <v>155</v>
      </c>
      <c r="B387" s="22" t="s">
        <v>129</v>
      </c>
      <c r="C387" s="18">
        <v>4010250</v>
      </c>
      <c r="D387" s="23">
        <v>402008</v>
      </c>
      <c r="E387" s="18" t="s">
        <v>152</v>
      </c>
      <c r="F387" s="24">
        <v>800</v>
      </c>
      <c r="G387" s="18" t="s">
        <v>138</v>
      </c>
      <c r="H387" s="24">
        <v>21296</v>
      </c>
      <c r="I387" s="25">
        <v>39518</v>
      </c>
      <c r="J387" s="12" t="str">
        <f t="shared" si="12"/>
        <v>Mimo</v>
      </c>
      <c r="K387" s="12" t="str">
        <f t="shared" si="13"/>
        <v>Mimo</v>
      </c>
    </row>
    <row r="388" spans="1:11" s="12" customFormat="1" ht="12.75">
      <c r="A388" s="22" t="s">
        <v>155</v>
      </c>
      <c r="B388" s="22" t="s">
        <v>147</v>
      </c>
      <c r="C388" s="18">
        <v>4010250</v>
      </c>
      <c r="D388" s="23" t="s">
        <v>87</v>
      </c>
      <c r="E388" s="18" t="s">
        <v>152</v>
      </c>
      <c r="F388" s="24">
        <v>9307</v>
      </c>
      <c r="G388" s="18" t="s">
        <v>138</v>
      </c>
      <c r="H388" s="24">
        <v>247752.34</v>
      </c>
      <c r="I388" s="25">
        <v>39524</v>
      </c>
      <c r="J388" s="12" t="str">
        <f t="shared" si="12"/>
        <v>OK</v>
      </c>
      <c r="K388" s="12" t="str">
        <f t="shared" si="13"/>
        <v>OK</v>
      </c>
    </row>
    <row r="389" spans="1:11" s="12" customFormat="1" ht="12.75">
      <c r="A389" s="22" t="s">
        <v>155</v>
      </c>
      <c r="B389" s="22" t="s">
        <v>141</v>
      </c>
      <c r="C389" s="18">
        <v>4010250</v>
      </c>
      <c r="D389" s="23" t="s">
        <v>88</v>
      </c>
      <c r="E389" s="18" t="s">
        <v>152</v>
      </c>
      <c r="F389" s="24">
        <v>1450</v>
      </c>
      <c r="G389" s="18" t="s">
        <v>138</v>
      </c>
      <c r="H389" s="24">
        <v>38599</v>
      </c>
      <c r="I389" s="25">
        <v>39524</v>
      </c>
      <c r="J389" s="12" t="str">
        <f t="shared" si="12"/>
        <v>Mimo</v>
      </c>
      <c r="K389" s="12" t="str">
        <f t="shared" si="13"/>
        <v>Mimo</v>
      </c>
    </row>
    <row r="390" spans="1:11" s="12" customFormat="1" ht="12.75">
      <c r="A390" s="22" t="s">
        <v>155</v>
      </c>
      <c r="B390" s="22" t="s">
        <v>148</v>
      </c>
      <c r="C390" s="18">
        <v>4010250</v>
      </c>
      <c r="D390" s="23" t="s">
        <v>42</v>
      </c>
      <c r="E390" s="18" t="s">
        <v>152</v>
      </c>
      <c r="F390" s="24">
        <v>3422.42</v>
      </c>
      <c r="G390" s="18" t="s">
        <v>138</v>
      </c>
      <c r="H390" s="24">
        <v>91104.82</v>
      </c>
      <c r="I390" s="25">
        <v>39496</v>
      </c>
      <c r="J390" s="12" t="str">
        <f t="shared" si="12"/>
        <v>V toleranci</v>
      </c>
      <c r="K390" s="12" t="str">
        <f t="shared" si="13"/>
        <v>OK</v>
      </c>
    </row>
    <row r="391" spans="1:11" s="12" customFormat="1" ht="12.75">
      <c r="A391" s="22" t="s">
        <v>155</v>
      </c>
      <c r="B391" s="22" t="s">
        <v>148</v>
      </c>
      <c r="C391" s="18">
        <v>4010250</v>
      </c>
      <c r="D391" s="23" t="s">
        <v>46</v>
      </c>
      <c r="E391" s="18" t="s">
        <v>152</v>
      </c>
      <c r="F391" s="24">
        <v>3422.42</v>
      </c>
      <c r="G391" s="18" t="s">
        <v>138</v>
      </c>
      <c r="H391" s="24">
        <v>91104.82</v>
      </c>
      <c r="I391" s="25">
        <v>39520</v>
      </c>
      <c r="J391" s="12" t="str">
        <f t="shared" si="12"/>
        <v>V toleranci</v>
      </c>
      <c r="K391" s="12" t="str">
        <f t="shared" si="13"/>
        <v>OK</v>
      </c>
    </row>
    <row r="392" spans="1:11" s="12" customFormat="1" ht="12.75">
      <c r="A392" s="22" t="s">
        <v>155</v>
      </c>
      <c r="B392" s="22" t="s">
        <v>129</v>
      </c>
      <c r="C392" s="18">
        <v>4010250</v>
      </c>
      <c r="D392" s="23">
        <v>562008</v>
      </c>
      <c r="E392" s="18" t="s">
        <v>152</v>
      </c>
      <c r="F392" s="24">
        <v>845</v>
      </c>
      <c r="G392" s="18" t="s">
        <v>138</v>
      </c>
      <c r="H392" s="24">
        <v>22493.9</v>
      </c>
      <c r="I392" s="25">
        <v>39524</v>
      </c>
      <c r="J392" s="12" t="str">
        <f t="shared" si="12"/>
        <v>Mimo</v>
      </c>
      <c r="K392" s="12" t="str">
        <f t="shared" si="13"/>
        <v>Mimo</v>
      </c>
    </row>
    <row r="393" spans="1:11" s="12" customFormat="1" ht="12.75">
      <c r="A393" s="22" t="s">
        <v>155</v>
      </c>
      <c r="B393" s="22" t="s">
        <v>129</v>
      </c>
      <c r="C393" s="18">
        <v>4010250</v>
      </c>
      <c r="D393" s="23">
        <v>562008</v>
      </c>
      <c r="E393" s="18" t="s">
        <v>152</v>
      </c>
      <c r="F393" s="24">
        <v>1018</v>
      </c>
      <c r="G393" s="18" t="s">
        <v>138</v>
      </c>
      <c r="H393" s="24">
        <v>27099.16</v>
      </c>
      <c r="I393" s="25">
        <v>39524</v>
      </c>
      <c r="J393" s="12" t="str">
        <f t="shared" si="12"/>
        <v>Mimo</v>
      </c>
      <c r="K393" s="12" t="str">
        <f t="shared" si="13"/>
        <v>Mimo</v>
      </c>
    </row>
    <row r="394" spans="1:11" s="12" customFormat="1" ht="12.75">
      <c r="A394" s="22" t="s">
        <v>155</v>
      </c>
      <c r="B394" s="22" t="s">
        <v>129</v>
      </c>
      <c r="C394" s="18">
        <v>4010250</v>
      </c>
      <c r="D394" s="23">
        <v>562008</v>
      </c>
      <c r="E394" s="18" t="s">
        <v>152</v>
      </c>
      <c r="F394" s="24">
        <v>809</v>
      </c>
      <c r="G394" s="18" t="s">
        <v>138</v>
      </c>
      <c r="H394" s="24">
        <v>21535.58</v>
      </c>
      <c r="I394" s="25">
        <v>39524</v>
      </c>
      <c r="J394" s="12" t="str">
        <f t="shared" si="12"/>
        <v>Mimo</v>
      </c>
      <c r="K394" s="12" t="str">
        <f t="shared" si="13"/>
        <v>Mimo</v>
      </c>
    </row>
    <row r="395" spans="1:11" s="12" customFormat="1" ht="12.75">
      <c r="A395" s="22" t="s">
        <v>155</v>
      </c>
      <c r="B395" s="22" t="s">
        <v>148</v>
      </c>
      <c r="C395" s="18">
        <v>4010250</v>
      </c>
      <c r="D395" s="23" t="s">
        <v>51</v>
      </c>
      <c r="E395" s="18" t="s">
        <v>152</v>
      </c>
      <c r="F395" s="24">
        <v>3422.42</v>
      </c>
      <c r="G395" s="18" t="s">
        <v>138</v>
      </c>
      <c r="H395" s="24">
        <v>91104.82</v>
      </c>
      <c r="I395" s="25">
        <v>39553</v>
      </c>
      <c r="J395" s="12" t="str">
        <f t="shared" si="12"/>
        <v>V toleranci</v>
      </c>
      <c r="K395" s="12" t="str">
        <f t="shared" si="13"/>
        <v>OK</v>
      </c>
    </row>
    <row r="396" spans="1:11" s="12" customFormat="1" ht="12.75">
      <c r="A396" s="22" t="s">
        <v>155</v>
      </c>
      <c r="B396" s="22" t="s">
        <v>129</v>
      </c>
      <c r="C396" s="18">
        <v>4010250</v>
      </c>
      <c r="D396" s="23">
        <v>552008</v>
      </c>
      <c r="E396" s="18" t="s">
        <v>152</v>
      </c>
      <c r="F396" s="24">
        <v>10446</v>
      </c>
      <c r="G396" s="18" t="s">
        <v>138</v>
      </c>
      <c r="H396" s="24">
        <v>278072.52</v>
      </c>
      <c r="I396" s="25">
        <v>39524</v>
      </c>
      <c r="J396" s="12" t="str">
        <f t="shared" si="12"/>
        <v>OK</v>
      </c>
      <c r="K396" s="12" t="str">
        <f t="shared" si="13"/>
        <v>OK</v>
      </c>
    </row>
    <row r="397" spans="1:11" s="12" customFormat="1" ht="12.75">
      <c r="A397" s="22" t="s">
        <v>155</v>
      </c>
      <c r="B397" s="22" t="s">
        <v>148</v>
      </c>
      <c r="C397" s="18">
        <v>4010250</v>
      </c>
      <c r="D397" s="23" t="s">
        <v>58</v>
      </c>
      <c r="E397" s="18" t="s">
        <v>152</v>
      </c>
      <c r="F397" s="24">
        <v>3422.42</v>
      </c>
      <c r="G397" s="18" t="s">
        <v>138</v>
      </c>
      <c r="H397" s="24">
        <v>91104.82</v>
      </c>
      <c r="I397" s="25">
        <v>39590</v>
      </c>
      <c r="J397" s="12" t="str">
        <f t="shared" si="12"/>
        <v>V toleranci</v>
      </c>
      <c r="K397" s="12" t="str">
        <f t="shared" si="13"/>
        <v>OK</v>
      </c>
    </row>
    <row r="398" spans="1:11" s="12" customFormat="1" ht="12.75">
      <c r="A398" s="22" t="s">
        <v>155</v>
      </c>
      <c r="B398" s="22" t="s">
        <v>148</v>
      </c>
      <c r="C398" s="18">
        <v>4010250</v>
      </c>
      <c r="D398" s="23" t="s">
        <v>61</v>
      </c>
      <c r="E398" s="18" t="s">
        <v>152</v>
      </c>
      <c r="F398" s="24">
        <v>3422.42</v>
      </c>
      <c r="G398" s="18" t="s">
        <v>138</v>
      </c>
      <c r="H398" s="24">
        <v>91104.82</v>
      </c>
      <c r="I398" s="25">
        <v>39618</v>
      </c>
      <c r="J398" s="12" t="str">
        <f t="shared" si="12"/>
        <v>V toleranci</v>
      </c>
      <c r="K398" s="12" t="str">
        <f t="shared" si="13"/>
        <v>OK</v>
      </c>
    </row>
    <row r="399" spans="1:11" s="12" customFormat="1" ht="12.75">
      <c r="A399" s="22" t="s">
        <v>155</v>
      </c>
      <c r="B399" s="22" t="s">
        <v>129</v>
      </c>
      <c r="C399" s="18">
        <v>4010250</v>
      </c>
      <c r="D399" s="23" t="s">
        <v>92</v>
      </c>
      <c r="E399" s="18" t="s">
        <v>151</v>
      </c>
      <c r="F399" s="24">
        <v>195000</v>
      </c>
      <c r="G399" s="18" t="s">
        <v>138</v>
      </c>
      <c r="H399" s="24">
        <v>154399.05</v>
      </c>
      <c r="I399" s="25">
        <v>39555</v>
      </c>
      <c r="J399" s="12" t="str">
        <f t="shared" si="12"/>
        <v>OK</v>
      </c>
      <c r="K399" s="12" t="str">
        <f t="shared" si="13"/>
        <v>OK</v>
      </c>
    </row>
    <row r="400" spans="1:11" s="12" customFormat="1" ht="12.75">
      <c r="A400" s="22" t="s">
        <v>155</v>
      </c>
      <c r="B400" s="22" t="s">
        <v>129</v>
      </c>
      <c r="C400" s="18">
        <v>4010250</v>
      </c>
      <c r="D400" s="23" t="s">
        <v>93</v>
      </c>
      <c r="E400" s="18" t="s">
        <v>151</v>
      </c>
      <c r="F400" s="24">
        <v>174000</v>
      </c>
      <c r="G400" s="18" t="s">
        <v>138</v>
      </c>
      <c r="H400" s="24">
        <v>137771.46</v>
      </c>
      <c r="I400" s="25">
        <v>39575</v>
      </c>
      <c r="J400" s="12" t="str">
        <f t="shared" si="12"/>
        <v>OK</v>
      </c>
      <c r="K400" s="12" t="str">
        <f t="shared" si="13"/>
        <v>OK</v>
      </c>
    </row>
    <row r="401" spans="1:11" s="12" customFormat="1" ht="12.75">
      <c r="A401" s="22" t="s">
        <v>155</v>
      </c>
      <c r="B401" s="22" t="s">
        <v>141</v>
      </c>
      <c r="C401" s="18">
        <v>4010250</v>
      </c>
      <c r="D401" s="23" t="s">
        <v>94</v>
      </c>
      <c r="E401" s="18" t="s">
        <v>152</v>
      </c>
      <c r="F401" s="24">
        <v>1605</v>
      </c>
      <c r="G401" s="18" t="s">
        <v>138</v>
      </c>
      <c r="H401" s="24">
        <v>42725.1</v>
      </c>
      <c r="I401" s="25">
        <v>39581</v>
      </c>
      <c r="J401" s="12" t="str">
        <f t="shared" si="12"/>
        <v>Mimo</v>
      </c>
      <c r="K401" s="12" t="str">
        <f t="shared" si="13"/>
        <v>Mimo</v>
      </c>
    </row>
    <row r="402" spans="1:11" s="12" customFormat="1" ht="12.75">
      <c r="A402" s="22" t="s">
        <v>155</v>
      </c>
      <c r="B402" s="22" t="s">
        <v>0</v>
      </c>
      <c r="C402" s="18">
        <v>4010250</v>
      </c>
      <c r="D402" s="23">
        <v>816704</v>
      </c>
      <c r="E402" s="18" t="s">
        <v>152</v>
      </c>
      <c r="F402" s="24">
        <v>5150</v>
      </c>
      <c r="G402" s="18" t="s">
        <v>138</v>
      </c>
      <c r="H402" s="24">
        <v>137093</v>
      </c>
      <c r="I402" s="25">
        <v>39598</v>
      </c>
      <c r="J402" s="12" t="str">
        <f t="shared" si="12"/>
        <v>OK</v>
      </c>
      <c r="K402" s="12" t="str">
        <f t="shared" si="13"/>
        <v>OK</v>
      </c>
    </row>
    <row r="403" spans="1:11" s="12" customFormat="1" ht="12.75">
      <c r="A403" s="22" t="s">
        <v>155</v>
      </c>
      <c r="B403" s="22" t="s">
        <v>129</v>
      </c>
      <c r="C403" s="18">
        <v>4010250</v>
      </c>
      <c r="D403" s="23">
        <v>1712008</v>
      </c>
      <c r="E403" s="18" t="s">
        <v>152</v>
      </c>
      <c r="F403" s="24">
        <v>800</v>
      </c>
      <c r="G403" s="18" t="s">
        <v>138</v>
      </c>
      <c r="H403" s="24">
        <v>21296</v>
      </c>
      <c r="I403" s="25">
        <v>39603</v>
      </c>
      <c r="J403" s="12" t="str">
        <f t="shared" si="12"/>
        <v>Mimo</v>
      </c>
      <c r="K403" s="12" t="str">
        <f t="shared" si="13"/>
        <v>Mimo</v>
      </c>
    </row>
    <row r="404" spans="1:11" s="12" customFormat="1" ht="12.75">
      <c r="A404" s="22" t="s">
        <v>155</v>
      </c>
      <c r="B404" s="22" t="s">
        <v>129</v>
      </c>
      <c r="C404" s="18">
        <v>4010250</v>
      </c>
      <c r="D404" s="23" t="s">
        <v>95</v>
      </c>
      <c r="E404" s="18" t="s">
        <v>151</v>
      </c>
      <c r="F404" s="24">
        <v>805000</v>
      </c>
      <c r="G404" s="18" t="s">
        <v>138</v>
      </c>
      <c r="H404" s="24">
        <v>637390.95</v>
      </c>
      <c r="I404" s="25">
        <v>39603</v>
      </c>
      <c r="J404" s="12" t="str">
        <f t="shared" si="12"/>
        <v>OK</v>
      </c>
      <c r="K404" s="12" t="str">
        <f t="shared" si="13"/>
        <v>OK</v>
      </c>
    </row>
    <row r="405" spans="1:11" s="12" customFormat="1" ht="12.75">
      <c r="A405" s="81" t="s">
        <v>155</v>
      </c>
      <c r="B405" s="81" t="s">
        <v>141</v>
      </c>
      <c r="C405" s="12">
        <v>4002050</v>
      </c>
      <c r="D405" s="84">
        <v>80080582</v>
      </c>
      <c r="E405" s="12" t="s">
        <v>152</v>
      </c>
      <c r="F405" s="82">
        <v>3817</v>
      </c>
      <c r="G405" s="12" t="s">
        <v>138</v>
      </c>
      <c r="H405" s="82">
        <v>91207.21</v>
      </c>
      <c r="I405" s="83">
        <v>39665</v>
      </c>
      <c r="J405" s="12" t="str">
        <f t="shared" si="12"/>
        <v>V toleranci</v>
      </c>
      <c r="K405" s="12" t="str">
        <f t="shared" si="13"/>
        <v>OK</v>
      </c>
    </row>
    <row r="406" spans="1:11" s="12" customFormat="1" ht="12.75">
      <c r="A406" s="22" t="s">
        <v>155</v>
      </c>
      <c r="B406" s="22" t="s">
        <v>129</v>
      </c>
      <c r="C406" s="18">
        <v>4010250</v>
      </c>
      <c r="D406" s="23" t="s">
        <v>96</v>
      </c>
      <c r="E406" s="18" t="s">
        <v>152</v>
      </c>
      <c r="F406" s="24">
        <v>3899</v>
      </c>
      <c r="G406" s="18" t="s">
        <v>138</v>
      </c>
      <c r="H406" s="24">
        <v>103791.38</v>
      </c>
      <c r="I406" s="25">
        <v>39615</v>
      </c>
      <c r="J406" s="12" t="str">
        <f t="shared" si="12"/>
        <v>OK</v>
      </c>
      <c r="K406" s="12" t="str">
        <f t="shared" si="13"/>
        <v>OK</v>
      </c>
    </row>
    <row r="407" spans="1:11" s="12" customFormat="1" ht="12.75">
      <c r="A407" s="81" t="s">
        <v>155</v>
      </c>
      <c r="B407" s="81" t="s">
        <v>142</v>
      </c>
      <c r="C407" s="12">
        <v>1220050</v>
      </c>
      <c r="D407" s="12">
        <v>80080632</v>
      </c>
      <c r="E407" s="12" t="s">
        <v>138</v>
      </c>
      <c r="F407" s="82">
        <v>91630</v>
      </c>
      <c r="G407" s="12" t="s">
        <v>138</v>
      </c>
      <c r="H407" s="82">
        <v>91630</v>
      </c>
      <c r="I407" s="83">
        <v>39675</v>
      </c>
      <c r="J407" s="12" t="str">
        <f t="shared" si="12"/>
        <v>V toleranci</v>
      </c>
      <c r="K407" s="12" t="str">
        <f t="shared" si="13"/>
        <v>OK</v>
      </c>
    </row>
    <row r="408" spans="1:11" s="12" customFormat="1" ht="12.75">
      <c r="A408" s="22" t="s">
        <v>155</v>
      </c>
      <c r="B408" s="22" t="s">
        <v>129</v>
      </c>
      <c r="C408" s="18">
        <v>4010250</v>
      </c>
      <c r="D408" s="23" t="s">
        <v>96</v>
      </c>
      <c r="E408" s="18" t="s">
        <v>152</v>
      </c>
      <c r="F408" s="24">
        <v>1771</v>
      </c>
      <c r="G408" s="18" t="s">
        <v>138</v>
      </c>
      <c r="H408" s="24">
        <v>47144.02</v>
      </c>
      <c r="I408" s="25">
        <v>39615</v>
      </c>
      <c r="J408" s="12" t="str">
        <f t="shared" si="12"/>
        <v>Mimo</v>
      </c>
      <c r="K408" s="12" t="str">
        <f t="shared" si="13"/>
        <v>Mimo</v>
      </c>
    </row>
    <row r="409" spans="1:11" s="12" customFormat="1" ht="12.75">
      <c r="A409" s="22" t="s">
        <v>155</v>
      </c>
      <c r="B409" s="22" t="s">
        <v>129</v>
      </c>
      <c r="C409" s="18">
        <v>4010250</v>
      </c>
      <c r="D409" s="23" t="s">
        <v>96</v>
      </c>
      <c r="E409" s="18" t="s">
        <v>152</v>
      </c>
      <c r="F409" s="24">
        <v>1477</v>
      </c>
      <c r="G409" s="18" t="s">
        <v>138</v>
      </c>
      <c r="H409" s="24">
        <v>39317.74</v>
      </c>
      <c r="I409" s="25">
        <v>39615</v>
      </c>
      <c r="J409" s="12" t="str">
        <f t="shared" si="12"/>
        <v>Mimo</v>
      </c>
      <c r="K409" s="12" t="str">
        <f t="shared" si="13"/>
        <v>Mimo</v>
      </c>
    </row>
    <row r="410" spans="1:11" s="12" customFormat="1" ht="12.75">
      <c r="A410" s="22" t="s">
        <v>155</v>
      </c>
      <c r="B410" s="22" t="s">
        <v>129</v>
      </c>
      <c r="C410" s="18">
        <v>4010250</v>
      </c>
      <c r="D410" s="23" t="s">
        <v>96</v>
      </c>
      <c r="E410" s="18" t="s">
        <v>152</v>
      </c>
      <c r="F410" s="24">
        <v>7613</v>
      </c>
      <c r="G410" s="18" t="s">
        <v>138</v>
      </c>
      <c r="H410" s="24">
        <v>202658.06</v>
      </c>
      <c r="I410" s="25">
        <v>39615</v>
      </c>
      <c r="J410" s="12" t="str">
        <f t="shared" si="12"/>
        <v>OK</v>
      </c>
      <c r="K410" s="12" t="str">
        <f t="shared" si="13"/>
        <v>OK</v>
      </c>
    </row>
    <row r="411" spans="1:11" s="12" customFormat="1" ht="12.75">
      <c r="A411" s="22" t="s">
        <v>155</v>
      </c>
      <c r="B411" s="22" t="s">
        <v>129</v>
      </c>
      <c r="C411" s="18">
        <v>4010250</v>
      </c>
      <c r="D411" s="23" t="s">
        <v>97</v>
      </c>
      <c r="E411" s="18" t="s">
        <v>152</v>
      </c>
      <c r="F411" s="24">
        <v>6782</v>
      </c>
      <c r="G411" s="18" t="s">
        <v>138</v>
      </c>
      <c r="H411" s="24">
        <v>180536.84</v>
      </c>
      <c r="I411" s="25">
        <v>39615</v>
      </c>
      <c r="J411" s="12" t="str">
        <f t="shared" si="12"/>
        <v>OK</v>
      </c>
      <c r="K411" s="12" t="str">
        <f t="shared" si="13"/>
        <v>OK</v>
      </c>
    </row>
    <row r="412" spans="1:11" s="12" customFormat="1" ht="12.75">
      <c r="A412" s="22" t="s">
        <v>155</v>
      </c>
      <c r="B412" s="22" t="s">
        <v>149</v>
      </c>
      <c r="C412" s="18">
        <v>4010250</v>
      </c>
      <c r="D412" s="23" t="s">
        <v>98</v>
      </c>
      <c r="E412" s="18" t="s">
        <v>152</v>
      </c>
      <c r="F412" s="24">
        <v>23618.75</v>
      </c>
      <c r="G412" s="18" t="s">
        <v>138</v>
      </c>
      <c r="H412" s="24">
        <v>628731.12</v>
      </c>
      <c r="I412" s="25">
        <v>39616</v>
      </c>
      <c r="J412" s="12" t="str">
        <f t="shared" si="12"/>
        <v>OK</v>
      </c>
      <c r="K412" s="12" t="str">
        <f t="shared" si="13"/>
        <v>OK</v>
      </c>
    </row>
    <row r="413" spans="1:11" s="12" customFormat="1" ht="12.75">
      <c r="A413" s="81" t="s">
        <v>155</v>
      </c>
      <c r="B413" s="81" t="s">
        <v>142</v>
      </c>
      <c r="C413" s="12">
        <v>1220050</v>
      </c>
      <c r="D413" s="12">
        <v>80080705</v>
      </c>
      <c r="E413" s="12" t="s">
        <v>138</v>
      </c>
      <c r="F413" s="82">
        <v>91630</v>
      </c>
      <c r="G413" s="12" t="s">
        <v>138</v>
      </c>
      <c r="H413" s="82">
        <v>91630</v>
      </c>
      <c r="I413" s="83">
        <v>39703</v>
      </c>
      <c r="J413" s="12" t="str">
        <f t="shared" si="12"/>
        <v>V toleranci</v>
      </c>
      <c r="K413" s="12" t="str">
        <f t="shared" si="13"/>
        <v>OK</v>
      </c>
    </row>
    <row r="414" spans="1:11" s="12" customFormat="1" ht="12.75">
      <c r="A414" s="22" t="s">
        <v>155</v>
      </c>
      <c r="B414" s="22" t="s">
        <v>148</v>
      </c>
      <c r="C414" s="18">
        <v>4010250</v>
      </c>
      <c r="D414" s="23" t="s">
        <v>100</v>
      </c>
      <c r="E414" s="18" t="s">
        <v>152</v>
      </c>
      <c r="F414" s="24">
        <v>4800</v>
      </c>
      <c r="G414" s="18" t="s">
        <v>138</v>
      </c>
      <c r="H414" s="24">
        <v>127776</v>
      </c>
      <c r="I414" s="25">
        <v>39618</v>
      </c>
      <c r="J414" s="12" t="str">
        <f t="shared" si="12"/>
        <v>OK</v>
      </c>
      <c r="K414" s="12" t="str">
        <f t="shared" si="13"/>
        <v>OK</v>
      </c>
    </row>
    <row r="415" spans="1:11" s="12" customFormat="1" ht="12.75">
      <c r="A415" s="22" t="s">
        <v>155</v>
      </c>
      <c r="B415" s="22" t="s">
        <v>129</v>
      </c>
      <c r="C415" s="18">
        <v>4010250</v>
      </c>
      <c r="D415" s="23">
        <v>1052008</v>
      </c>
      <c r="E415" s="18" t="s">
        <v>151</v>
      </c>
      <c r="F415" s="24">
        <v>269000</v>
      </c>
      <c r="G415" s="18" t="s">
        <v>138</v>
      </c>
      <c r="H415" s="24">
        <v>212991.51</v>
      </c>
      <c r="I415" s="25">
        <v>39619</v>
      </c>
      <c r="J415" s="12" t="str">
        <f t="shared" si="12"/>
        <v>OK</v>
      </c>
      <c r="K415" s="12" t="str">
        <f t="shared" si="13"/>
        <v>OK</v>
      </c>
    </row>
    <row r="416" spans="1:11" s="12" customFormat="1" ht="12.75">
      <c r="A416" s="22" t="s">
        <v>155</v>
      </c>
      <c r="B416" s="22" t="s">
        <v>147</v>
      </c>
      <c r="C416" s="18">
        <v>4010250</v>
      </c>
      <c r="D416" s="23" t="s">
        <v>101</v>
      </c>
      <c r="E416" s="18" t="s">
        <v>152</v>
      </c>
      <c r="F416" s="24">
        <v>9307</v>
      </c>
      <c r="G416" s="18" t="s">
        <v>138</v>
      </c>
      <c r="H416" s="24">
        <v>247752.34</v>
      </c>
      <c r="I416" s="25">
        <v>39624</v>
      </c>
      <c r="J416" s="12" t="str">
        <f t="shared" si="12"/>
        <v>OK</v>
      </c>
      <c r="K416" s="12" t="str">
        <f t="shared" si="13"/>
        <v>OK</v>
      </c>
    </row>
    <row r="417" spans="1:11" s="12" customFormat="1" ht="12.75">
      <c r="A417" s="22" t="s">
        <v>155</v>
      </c>
      <c r="B417" s="22" t="s">
        <v>129</v>
      </c>
      <c r="C417" s="18">
        <v>4010250</v>
      </c>
      <c r="D417" s="23">
        <v>2062008</v>
      </c>
      <c r="E417" s="18" t="s">
        <v>152</v>
      </c>
      <c r="F417" s="24">
        <v>6981</v>
      </c>
      <c r="G417" s="18" t="s">
        <v>138</v>
      </c>
      <c r="H417" s="24">
        <v>166811</v>
      </c>
      <c r="I417" s="25">
        <v>39633</v>
      </c>
      <c r="J417" s="12" t="str">
        <f t="shared" si="12"/>
        <v>OK</v>
      </c>
      <c r="K417" s="12" t="str">
        <f t="shared" si="13"/>
        <v>OK</v>
      </c>
    </row>
    <row r="418" spans="1:11" s="12" customFormat="1" ht="12.75">
      <c r="A418" s="22" t="s">
        <v>155</v>
      </c>
      <c r="B418" s="22" t="s">
        <v>129</v>
      </c>
      <c r="C418" s="18">
        <v>4010250</v>
      </c>
      <c r="D418" s="23" t="s">
        <v>102</v>
      </c>
      <c r="E418" s="18" t="s">
        <v>151</v>
      </c>
      <c r="F418" s="24">
        <v>-50000</v>
      </c>
      <c r="G418" s="18" t="s">
        <v>138</v>
      </c>
      <c r="H418" s="24">
        <v>-39554.5</v>
      </c>
      <c r="I418" s="25">
        <v>39633</v>
      </c>
      <c r="J418" s="12" t="str">
        <f t="shared" si="12"/>
        <v>Mimo</v>
      </c>
      <c r="K418" s="12" t="str">
        <f t="shared" si="13"/>
        <v>Mimo</v>
      </c>
    </row>
    <row r="419" spans="1:11" s="12" customFormat="1" ht="12.75">
      <c r="A419" s="22" t="s">
        <v>155</v>
      </c>
      <c r="B419" s="22" t="s">
        <v>129</v>
      </c>
      <c r="C419" s="18">
        <v>4010250</v>
      </c>
      <c r="D419" s="23">
        <v>2082008</v>
      </c>
      <c r="E419" s="18" t="s">
        <v>151</v>
      </c>
      <c r="F419" s="24">
        <v>195000</v>
      </c>
      <c r="G419" s="18" t="s">
        <v>138</v>
      </c>
      <c r="H419" s="24">
        <v>154262.55</v>
      </c>
      <c r="I419" s="25">
        <v>39633</v>
      </c>
      <c r="J419" s="12" t="str">
        <f t="shared" si="12"/>
        <v>OK</v>
      </c>
      <c r="K419" s="12" t="str">
        <f t="shared" si="13"/>
        <v>OK</v>
      </c>
    </row>
    <row r="420" spans="1:11" s="12" customFormat="1" ht="12.75">
      <c r="A420" s="81" t="s">
        <v>155</v>
      </c>
      <c r="B420" s="81" t="s">
        <v>143</v>
      </c>
      <c r="C420" s="12">
        <v>4002050</v>
      </c>
      <c r="D420" s="84">
        <v>80080494</v>
      </c>
      <c r="E420" s="12" t="s">
        <v>152</v>
      </c>
      <c r="F420" s="82">
        <v>3860</v>
      </c>
      <c r="G420" s="12" t="s">
        <v>138</v>
      </c>
      <c r="H420" s="82">
        <v>92234.7</v>
      </c>
      <c r="I420" s="83">
        <v>39643</v>
      </c>
      <c r="J420" s="12" t="str">
        <f t="shared" si="12"/>
        <v>V toleranci</v>
      </c>
      <c r="K420" s="12" t="str">
        <f t="shared" si="13"/>
        <v>OK</v>
      </c>
    </row>
    <row r="421" spans="1:11" s="12" customFormat="1" ht="12.75">
      <c r="A421" s="22" t="s">
        <v>155</v>
      </c>
      <c r="B421" s="22" t="s">
        <v>143</v>
      </c>
      <c r="C421" s="18">
        <v>4010250</v>
      </c>
      <c r="D421" s="23" t="s">
        <v>104</v>
      </c>
      <c r="E421" s="18" t="s">
        <v>152</v>
      </c>
      <c r="F421" s="24">
        <v>4900</v>
      </c>
      <c r="G421" s="18" t="s">
        <v>138</v>
      </c>
      <c r="H421" s="24">
        <v>117085.5</v>
      </c>
      <c r="I421" s="25">
        <v>39644</v>
      </c>
      <c r="J421" s="12" t="str">
        <f t="shared" si="12"/>
        <v>OK</v>
      </c>
      <c r="K421" s="12" t="str">
        <f t="shared" si="13"/>
        <v>OK</v>
      </c>
    </row>
    <row r="422" spans="1:11" s="12" customFormat="1" ht="12.75">
      <c r="A422" s="22" t="s">
        <v>155</v>
      </c>
      <c r="B422" s="22" t="s">
        <v>149</v>
      </c>
      <c r="C422" s="18">
        <v>4010250</v>
      </c>
      <c r="D422" s="23" t="s">
        <v>105</v>
      </c>
      <c r="E422" s="18" t="s">
        <v>152</v>
      </c>
      <c r="F422" s="24">
        <v>9484</v>
      </c>
      <c r="G422" s="18" t="s">
        <v>138</v>
      </c>
      <c r="H422" s="24">
        <v>226620.18</v>
      </c>
      <c r="I422" s="25">
        <v>39646</v>
      </c>
      <c r="J422" s="12" t="str">
        <f t="shared" si="12"/>
        <v>OK</v>
      </c>
      <c r="K422" s="12" t="str">
        <f t="shared" si="13"/>
        <v>OK</v>
      </c>
    </row>
    <row r="423" spans="1:11" s="12" customFormat="1" ht="12.75">
      <c r="A423" s="22" t="s">
        <v>155</v>
      </c>
      <c r="B423" s="22" t="s">
        <v>1</v>
      </c>
      <c r="C423" s="18">
        <v>4010250</v>
      </c>
      <c r="D423" s="23" t="s">
        <v>106</v>
      </c>
      <c r="E423" s="18" t="s">
        <v>152</v>
      </c>
      <c r="F423" s="24">
        <v>5240</v>
      </c>
      <c r="G423" s="18" t="s">
        <v>138</v>
      </c>
      <c r="H423" s="24">
        <v>125209.8</v>
      </c>
      <c r="I423" s="25">
        <v>39646</v>
      </c>
      <c r="J423" s="12" t="str">
        <f t="shared" si="12"/>
        <v>OK</v>
      </c>
      <c r="K423" s="12" t="str">
        <f t="shared" si="13"/>
        <v>OK</v>
      </c>
    </row>
    <row r="424" spans="1:11" s="12" customFormat="1" ht="12.75">
      <c r="A424" s="22" t="s">
        <v>155</v>
      </c>
      <c r="B424" s="22" t="s">
        <v>157</v>
      </c>
      <c r="C424" s="18">
        <v>4010250</v>
      </c>
      <c r="D424" s="23" t="s">
        <v>107</v>
      </c>
      <c r="E424" s="18" t="s">
        <v>152</v>
      </c>
      <c r="F424" s="24">
        <v>1310</v>
      </c>
      <c r="G424" s="18" t="s">
        <v>138</v>
      </c>
      <c r="H424" s="24">
        <v>31302.45</v>
      </c>
      <c r="I424" s="25">
        <v>39672</v>
      </c>
      <c r="J424" s="12" t="str">
        <f t="shared" si="12"/>
        <v>Mimo</v>
      </c>
      <c r="K424" s="12" t="str">
        <f t="shared" si="13"/>
        <v>Mimo</v>
      </c>
    </row>
    <row r="425" spans="1:11" s="12" customFormat="1" ht="12.75">
      <c r="A425" s="22" t="s">
        <v>155</v>
      </c>
      <c r="B425" s="22" t="s">
        <v>147</v>
      </c>
      <c r="C425" s="18">
        <v>4010250</v>
      </c>
      <c r="D425" s="23" t="s">
        <v>109</v>
      </c>
      <c r="E425" s="18" t="s">
        <v>152</v>
      </c>
      <c r="F425" s="24">
        <v>9307</v>
      </c>
      <c r="G425" s="18" t="s">
        <v>138</v>
      </c>
      <c r="H425" s="24">
        <v>222390.77</v>
      </c>
      <c r="I425" s="25">
        <v>39695</v>
      </c>
      <c r="J425" s="12" t="str">
        <f t="shared" si="12"/>
        <v>OK</v>
      </c>
      <c r="K425" s="12" t="str">
        <f t="shared" si="13"/>
        <v>OK</v>
      </c>
    </row>
    <row r="426" spans="1:11" s="12" customFormat="1" ht="12.75">
      <c r="A426" s="22" t="s">
        <v>155</v>
      </c>
      <c r="B426" s="22" t="s">
        <v>148</v>
      </c>
      <c r="C426" s="18">
        <v>4010250</v>
      </c>
      <c r="D426" s="23" t="s">
        <v>110</v>
      </c>
      <c r="E426" s="18" t="s">
        <v>152</v>
      </c>
      <c r="F426" s="24">
        <v>4940</v>
      </c>
      <c r="G426" s="18" t="s">
        <v>138</v>
      </c>
      <c r="H426" s="24">
        <v>118041.3</v>
      </c>
      <c r="I426" s="25">
        <v>39695</v>
      </c>
      <c r="J426" s="12" t="str">
        <f t="shared" si="12"/>
        <v>OK</v>
      </c>
      <c r="K426" s="12" t="str">
        <f t="shared" si="13"/>
        <v>OK</v>
      </c>
    </row>
    <row r="427" spans="1:11" s="12" customFormat="1" ht="12.75">
      <c r="A427" s="81" t="s">
        <v>155</v>
      </c>
      <c r="B427" s="81" t="s">
        <v>143</v>
      </c>
      <c r="C427" s="12">
        <v>4002050</v>
      </c>
      <c r="D427" s="84">
        <v>80080407</v>
      </c>
      <c r="E427" s="12" t="s">
        <v>152</v>
      </c>
      <c r="F427" s="82">
        <v>3580</v>
      </c>
      <c r="G427" s="12" t="s">
        <v>138</v>
      </c>
      <c r="H427" s="82">
        <v>95299.6</v>
      </c>
      <c r="I427" s="83">
        <v>39612</v>
      </c>
      <c r="J427" s="12" t="str">
        <f t="shared" si="12"/>
        <v>V toleranci</v>
      </c>
      <c r="K427" s="12" t="str">
        <f t="shared" si="13"/>
        <v>OK</v>
      </c>
    </row>
    <row r="428" spans="1:11" s="12" customFormat="1" ht="12.75">
      <c r="A428" s="22" t="s">
        <v>155</v>
      </c>
      <c r="B428" s="22" t="s">
        <v>141</v>
      </c>
      <c r="C428" s="18">
        <v>4010250</v>
      </c>
      <c r="D428" s="23" t="s">
        <v>108</v>
      </c>
      <c r="E428" s="18" t="s">
        <v>156</v>
      </c>
      <c r="F428" s="24">
        <v>28012</v>
      </c>
      <c r="G428" s="18" t="s">
        <v>138</v>
      </c>
      <c r="H428" s="24">
        <v>199725.56</v>
      </c>
      <c r="I428" s="25">
        <v>39706</v>
      </c>
      <c r="J428" s="12" t="str">
        <f t="shared" si="12"/>
        <v>OK</v>
      </c>
      <c r="K428" s="12" t="str">
        <f t="shared" si="13"/>
        <v>OK</v>
      </c>
    </row>
    <row r="429" spans="1:11" s="12" customFormat="1" ht="12.75">
      <c r="A429" s="22" t="s">
        <v>155</v>
      </c>
      <c r="B429" s="22" t="s">
        <v>149</v>
      </c>
      <c r="C429" s="18">
        <v>4010250</v>
      </c>
      <c r="D429" s="23" t="s">
        <v>111</v>
      </c>
      <c r="E429" s="18" t="s">
        <v>152</v>
      </c>
      <c r="F429" s="24">
        <v>1500</v>
      </c>
      <c r="G429" s="18" t="s">
        <v>138</v>
      </c>
      <c r="H429" s="24">
        <v>35842.5</v>
      </c>
      <c r="I429" s="25">
        <v>39707</v>
      </c>
      <c r="J429" s="12" t="str">
        <f t="shared" si="12"/>
        <v>Mimo</v>
      </c>
      <c r="K429" s="12" t="str">
        <f t="shared" si="13"/>
        <v>Mimo</v>
      </c>
    </row>
    <row r="430" spans="1:11" s="12" customFormat="1" ht="12.75">
      <c r="A430" s="22" t="s">
        <v>155</v>
      </c>
      <c r="B430" s="22" t="s">
        <v>149</v>
      </c>
      <c r="C430" s="18">
        <v>4010250</v>
      </c>
      <c r="D430" s="23" t="s">
        <v>112</v>
      </c>
      <c r="E430" s="18" t="s">
        <v>152</v>
      </c>
      <c r="F430" s="24">
        <v>23618.75</v>
      </c>
      <c r="G430" s="18" t="s">
        <v>138</v>
      </c>
      <c r="H430" s="24">
        <v>564370.03</v>
      </c>
      <c r="I430" s="25">
        <v>39707</v>
      </c>
      <c r="J430" s="12" t="str">
        <f t="shared" si="12"/>
        <v>OK</v>
      </c>
      <c r="K430" s="12" t="str">
        <f t="shared" si="13"/>
        <v>OK</v>
      </c>
    </row>
    <row r="431" spans="1:11" s="12" customFormat="1" ht="12.75">
      <c r="A431" s="81" t="s">
        <v>155</v>
      </c>
      <c r="B431" s="81" t="s">
        <v>150</v>
      </c>
      <c r="C431" s="12">
        <v>4002050</v>
      </c>
      <c r="D431" s="84">
        <v>80080535</v>
      </c>
      <c r="E431" s="12" t="s">
        <v>152</v>
      </c>
      <c r="F431" s="82">
        <v>4000</v>
      </c>
      <c r="G431" s="12" t="s">
        <v>138</v>
      </c>
      <c r="H431" s="82">
        <v>95580</v>
      </c>
      <c r="I431" s="83">
        <v>39644</v>
      </c>
      <c r="J431" s="12" t="str">
        <f t="shared" si="12"/>
        <v>V toleranci</v>
      </c>
      <c r="K431" s="12" t="str">
        <f t="shared" si="13"/>
        <v>OK</v>
      </c>
    </row>
    <row r="432" spans="1:11" s="12" customFormat="1" ht="12.75">
      <c r="A432" s="81" t="s">
        <v>155</v>
      </c>
      <c r="B432" s="81" t="s">
        <v>148</v>
      </c>
      <c r="C432" s="12">
        <v>4002050</v>
      </c>
      <c r="D432" s="84">
        <v>80080119</v>
      </c>
      <c r="E432" s="12" t="s">
        <v>152</v>
      </c>
      <c r="F432" s="82">
        <v>3738</v>
      </c>
      <c r="G432" s="12" t="s">
        <v>138</v>
      </c>
      <c r="H432" s="82">
        <v>99505.56</v>
      </c>
      <c r="I432" s="83">
        <v>39521</v>
      </c>
      <c r="J432" s="12" t="str">
        <f t="shared" si="12"/>
        <v>V toleranci</v>
      </c>
      <c r="K432" s="12" t="str">
        <f t="shared" si="13"/>
        <v>OK</v>
      </c>
    </row>
    <row r="433" spans="1:11" s="12" customFormat="1" ht="12.75">
      <c r="A433" s="81" t="s">
        <v>155</v>
      </c>
      <c r="B433" s="81" t="s">
        <v>148</v>
      </c>
      <c r="C433" s="12">
        <v>4002050</v>
      </c>
      <c r="D433" s="84">
        <v>80080422</v>
      </c>
      <c r="E433" s="12" t="s">
        <v>152</v>
      </c>
      <c r="F433" s="82">
        <v>3738</v>
      </c>
      <c r="G433" s="12" t="s">
        <v>138</v>
      </c>
      <c r="H433" s="82">
        <v>99505.56</v>
      </c>
      <c r="I433" s="83">
        <v>39612</v>
      </c>
      <c r="J433" s="12" t="str">
        <f t="shared" si="12"/>
        <v>V toleranci</v>
      </c>
      <c r="K433" s="12" t="str">
        <f t="shared" si="13"/>
        <v>OK</v>
      </c>
    </row>
    <row r="434" spans="1:11" s="12" customFormat="1" ht="12.75">
      <c r="A434" s="22" t="s">
        <v>155</v>
      </c>
      <c r="B434" s="22" t="s">
        <v>129</v>
      </c>
      <c r="C434" s="18">
        <v>4010250</v>
      </c>
      <c r="D434" s="23">
        <v>3192008</v>
      </c>
      <c r="E434" s="18" t="s">
        <v>152</v>
      </c>
      <c r="F434" s="24">
        <v>2015</v>
      </c>
      <c r="G434" s="18" t="s">
        <v>138</v>
      </c>
      <c r="H434" s="24">
        <v>48148.43</v>
      </c>
      <c r="I434" s="25">
        <v>39708</v>
      </c>
      <c r="J434" s="12" t="str">
        <f t="shared" si="12"/>
        <v>Mimo</v>
      </c>
      <c r="K434" s="12" t="str">
        <f t="shared" si="13"/>
        <v>Mimo</v>
      </c>
    </row>
    <row r="435" spans="1:11" s="12" customFormat="1" ht="12.75">
      <c r="A435" s="22" t="s">
        <v>155</v>
      </c>
      <c r="B435" s="22" t="s">
        <v>129</v>
      </c>
      <c r="C435" s="18">
        <v>4010250</v>
      </c>
      <c r="D435" s="23">
        <v>3192008</v>
      </c>
      <c r="E435" s="18" t="s">
        <v>152</v>
      </c>
      <c r="F435" s="24">
        <v>6910</v>
      </c>
      <c r="G435" s="18" t="s">
        <v>138</v>
      </c>
      <c r="H435" s="24">
        <v>165114.45</v>
      </c>
      <c r="I435" s="25">
        <v>39708</v>
      </c>
      <c r="J435" s="12" t="str">
        <f t="shared" si="12"/>
        <v>OK</v>
      </c>
      <c r="K435" s="12" t="str">
        <f t="shared" si="13"/>
        <v>OK</v>
      </c>
    </row>
    <row r="436" spans="1:11" s="12" customFormat="1" ht="12.75">
      <c r="A436" s="22" t="s">
        <v>155</v>
      </c>
      <c r="B436" s="22" t="s">
        <v>129</v>
      </c>
      <c r="C436" s="18">
        <v>4010250</v>
      </c>
      <c r="D436" s="23">
        <v>3202008</v>
      </c>
      <c r="E436" s="18" t="s">
        <v>152</v>
      </c>
      <c r="F436" s="24">
        <v>7193</v>
      </c>
      <c r="G436" s="18" t="s">
        <v>138</v>
      </c>
      <c r="H436" s="24">
        <v>171876.74</v>
      </c>
      <c r="I436" s="25">
        <v>39708</v>
      </c>
      <c r="J436" s="12" t="str">
        <f t="shared" si="12"/>
        <v>OK</v>
      </c>
      <c r="K436" s="12" t="str">
        <f t="shared" si="13"/>
        <v>OK</v>
      </c>
    </row>
    <row r="437" spans="1:11" s="12" customFormat="1" ht="12.75">
      <c r="A437" s="22" t="s">
        <v>155</v>
      </c>
      <c r="B437" s="22" t="s">
        <v>149</v>
      </c>
      <c r="C437" s="18">
        <v>4010250</v>
      </c>
      <c r="D437" s="23" t="s">
        <v>113</v>
      </c>
      <c r="E437" s="18" t="s">
        <v>152</v>
      </c>
      <c r="F437" s="24">
        <v>5075.5</v>
      </c>
      <c r="G437" s="18" t="s">
        <v>138</v>
      </c>
      <c r="H437" s="24">
        <v>121279.07</v>
      </c>
      <c r="I437" s="25">
        <v>39713</v>
      </c>
      <c r="J437" s="12" t="str">
        <f t="shared" si="12"/>
        <v>OK</v>
      </c>
      <c r="K437" s="12" t="str">
        <f t="shared" si="13"/>
        <v>OK</v>
      </c>
    </row>
    <row r="438" spans="1:11" s="12" customFormat="1" ht="12.75">
      <c r="A438" s="22" t="s">
        <v>155</v>
      </c>
      <c r="B438" s="22" t="s">
        <v>149</v>
      </c>
      <c r="C438" s="18">
        <v>4202050</v>
      </c>
      <c r="D438" s="23" t="s">
        <v>114</v>
      </c>
      <c r="E438" s="18" t="s">
        <v>152</v>
      </c>
      <c r="F438" s="24">
        <v>1478.12</v>
      </c>
      <c r="G438" s="18" t="s">
        <v>138</v>
      </c>
      <c r="H438" s="24">
        <v>39347.55</v>
      </c>
      <c r="I438" s="25">
        <v>39465</v>
      </c>
      <c r="J438" s="12" t="str">
        <f t="shared" si="12"/>
        <v>Mimo</v>
      </c>
      <c r="K438" s="12" t="str">
        <f t="shared" si="13"/>
        <v>Mimo</v>
      </c>
    </row>
    <row r="439" spans="1:11" s="12" customFormat="1" ht="12.75">
      <c r="A439" s="22" t="s">
        <v>155</v>
      </c>
      <c r="B439" s="22" t="s">
        <v>147</v>
      </c>
      <c r="C439" s="18">
        <v>4410050</v>
      </c>
      <c r="D439" s="23" t="s">
        <v>115</v>
      </c>
      <c r="E439" s="18" t="s">
        <v>138</v>
      </c>
      <c r="F439" s="24">
        <v>560420</v>
      </c>
      <c r="G439" s="18" t="s">
        <v>138</v>
      </c>
      <c r="H439" s="24">
        <v>560420</v>
      </c>
      <c r="I439" s="25">
        <v>39524</v>
      </c>
      <c r="J439" s="12" t="str">
        <f t="shared" si="12"/>
        <v>OK</v>
      </c>
      <c r="K439" s="12" t="str">
        <f t="shared" si="13"/>
        <v>OK</v>
      </c>
    </row>
    <row r="440" spans="1:11" s="12" customFormat="1" ht="12.75">
      <c r="A440" s="22" t="s">
        <v>155</v>
      </c>
      <c r="B440" s="22" t="s">
        <v>147</v>
      </c>
      <c r="C440" s="18">
        <v>4410050</v>
      </c>
      <c r="D440" s="23" t="s">
        <v>116</v>
      </c>
      <c r="E440" s="18" t="s">
        <v>152</v>
      </c>
      <c r="F440" s="24">
        <v>1319.38</v>
      </c>
      <c r="G440" s="18" t="s">
        <v>138</v>
      </c>
      <c r="H440" s="24">
        <v>35121.9</v>
      </c>
      <c r="I440" s="25">
        <v>39524</v>
      </c>
      <c r="J440" s="12" t="str">
        <f t="shared" si="12"/>
        <v>Mimo</v>
      </c>
      <c r="K440" s="12" t="str">
        <f t="shared" si="13"/>
        <v>Mimo</v>
      </c>
    </row>
    <row r="441" spans="1:11" s="12" customFormat="1" ht="12.75">
      <c r="A441" s="22" t="s">
        <v>155</v>
      </c>
      <c r="B441" s="22" t="s">
        <v>148</v>
      </c>
      <c r="C441" s="18">
        <v>4410050</v>
      </c>
      <c r="D441" s="23" t="s">
        <v>117</v>
      </c>
      <c r="E441" s="18" t="s">
        <v>138</v>
      </c>
      <c r="F441" s="24">
        <v>8666.67</v>
      </c>
      <c r="G441" s="18" t="s">
        <v>138</v>
      </c>
      <c r="H441" s="24">
        <v>8666.67</v>
      </c>
      <c r="I441" s="25">
        <v>39618</v>
      </c>
      <c r="J441" s="12" t="str">
        <f t="shared" si="12"/>
        <v>Mimo</v>
      </c>
      <c r="K441" s="12" t="str">
        <f t="shared" si="13"/>
        <v>Mimo</v>
      </c>
    </row>
    <row r="442" spans="1:11" s="12" customFormat="1" ht="12.75">
      <c r="A442" s="22" t="s">
        <v>155</v>
      </c>
      <c r="B442" s="22" t="s">
        <v>147</v>
      </c>
      <c r="C442" s="18">
        <v>4410050</v>
      </c>
      <c r="D442" s="23" t="s">
        <v>118</v>
      </c>
      <c r="E442" s="18" t="s">
        <v>152</v>
      </c>
      <c r="F442" s="24">
        <v>1312.28</v>
      </c>
      <c r="G442" s="18" t="s">
        <v>138</v>
      </c>
      <c r="H442" s="24">
        <v>34932.89</v>
      </c>
      <c r="I442" s="25">
        <v>39624</v>
      </c>
      <c r="J442" s="12" t="str">
        <f t="shared" si="12"/>
        <v>Mimo</v>
      </c>
      <c r="K442" s="12" t="str">
        <f t="shared" si="13"/>
        <v>Mimo</v>
      </c>
    </row>
    <row r="443" spans="1:11" s="12" customFormat="1" ht="12.75">
      <c r="A443" s="22" t="s">
        <v>155</v>
      </c>
      <c r="B443" s="22" t="s">
        <v>147</v>
      </c>
      <c r="C443" s="18">
        <v>4410050</v>
      </c>
      <c r="D443" s="23" t="s">
        <v>119</v>
      </c>
      <c r="E443" s="18" t="s">
        <v>138</v>
      </c>
      <c r="F443" s="24">
        <v>555333.33</v>
      </c>
      <c r="G443" s="18" t="s">
        <v>138</v>
      </c>
      <c r="H443" s="24">
        <v>555333.33</v>
      </c>
      <c r="I443" s="25">
        <v>39624</v>
      </c>
      <c r="J443" s="12" t="str">
        <f t="shared" si="12"/>
        <v>OK</v>
      </c>
      <c r="K443" s="12" t="str">
        <f t="shared" si="13"/>
        <v>OK</v>
      </c>
    </row>
    <row r="444" spans="1:11" s="12" customFormat="1" ht="12.75">
      <c r="A444" s="22" t="s">
        <v>155</v>
      </c>
      <c r="B444" s="22" t="s">
        <v>147</v>
      </c>
      <c r="C444" s="18">
        <v>4410050</v>
      </c>
      <c r="D444" s="23" t="s">
        <v>120</v>
      </c>
      <c r="E444" s="18" t="s">
        <v>138</v>
      </c>
      <c r="F444" s="24">
        <v>22100</v>
      </c>
      <c r="G444" s="18" t="s">
        <v>138</v>
      </c>
      <c r="H444" s="24">
        <v>22100</v>
      </c>
      <c r="I444" s="25">
        <v>39624</v>
      </c>
      <c r="J444" s="12" t="str">
        <f t="shared" si="12"/>
        <v>Mimo</v>
      </c>
      <c r="K444" s="12" t="str">
        <f t="shared" si="13"/>
        <v>Mimo</v>
      </c>
    </row>
    <row r="445" spans="1:11" s="12" customFormat="1" ht="12.75">
      <c r="A445" s="22" t="s">
        <v>155</v>
      </c>
      <c r="B445" s="22" t="s">
        <v>147</v>
      </c>
      <c r="C445" s="18">
        <v>4410050</v>
      </c>
      <c r="D445" s="23" t="s">
        <v>121</v>
      </c>
      <c r="E445" s="18" t="s">
        <v>152</v>
      </c>
      <c r="F445" s="24">
        <v>1382.34</v>
      </c>
      <c r="G445" s="18" t="s">
        <v>138</v>
      </c>
      <c r="H445" s="24">
        <v>33031.01</v>
      </c>
      <c r="I445" s="25">
        <v>39702</v>
      </c>
      <c r="J445" s="12" t="str">
        <f t="shared" si="12"/>
        <v>Mimo</v>
      </c>
      <c r="K445" s="12" t="str">
        <f t="shared" si="13"/>
        <v>Mimo</v>
      </c>
    </row>
    <row r="446" spans="1:11" s="12" customFormat="1" ht="12.75">
      <c r="A446" s="22" t="s">
        <v>155</v>
      </c>
      <c r="B446" s="22" t="s">
        <v>147</v>
      </c>
      <c r="C446" s="18">
        <v>4410050</v>
      </c>
      <c r="D446" s="23" t="s">
        <v>122</v>
      </c>
      <c r="E446" s="18" t="s">
        <v>138</v>
      </c>
      <c r="F446" s="24">
        <v>654794.86</v>
      </c>
      <c r="G446" s="18" t="s">
        <v>138</v>
      </c>
      <c r="H446" s="24">
        <v>654794.86</v>
      </c>
      <c r="I446" s="25">
        <v>39707</v>
      </c>
      <c r="J446" s="12" t="str">
        <f t="shared" si="12"/>
        <v>OK</v>
      </c>
      <c r="K446" s="12" t="str">
        <f t="shared" si="13"/>
        <v>OK</v>
      </c>
    </row>
    <row r="447" spans="1:11" s="12" customFormat="1" ht="12.75">
      <c r="A447" s="22" t="s">
        <v>155</v>
      </c>
      <c r="B447" s="22" t="s">
        <v>149</v>
      </c>
      <c r="C447" s="18">
        <v>4999999</v>
      </c>
      <c r="D447" s="12">
        <v>8092</v>
      </c>
      <c r="E447" s="18" t="s">
        <v>138</v>
      </c>
      <c r="F447" s="24">
        <v>2800000</v>
      </c>
      <c r="G447" s="18" t="s">
        <v>138</v>
      </c>
      <c r="H447" s="24">
        <v>2800000</v>
      </c>
      <c r="I447" s="83">
        <v>39721</v>
      </c>
      <c r="J447" s="12" t="str">
        <f t="shared" si="12"/>
        <v>OK</v>
      </c>
      <c r="K447" s="12" t="str">
        <f t="shared" si="13"/>
        <v>OK</v>
      </c>
    </row>
  </sheetData>
  <sheetProtection/>
  <autoFilter ref="A1:K447">
    <sortState ref="A2:K447">
      <sortCondition sortBy="value" ref="H2:H447"/>
    </sortState>
  </autoFilter>
  <dataValidations count="1">
    <dataValidation allowBlank="1" sqref="G274:G277 A274:A277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2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9.8515625" style="0" bestFit="1" customWidth="1"/>
    <col min="2" max="2" width="20.421875" style="0" bestFit="1" customWidth="1"/>
    <col min="3" max="3" width="12.7109375" style="0" bestFit="1" customWidth="1"/>
    <col min="4" max="4" width="19.8515625" style="0" customWidth="1"/>
  </cols>
  <sheetData>
    <row r="3" spans="1:3" ht="12.75">
      <c r="A3" s="62" t="s">
        <v>165</v>
      </c>
      <c r="B3" s="60"/>
      <c r="C3" s="77"/>
    </row>
    <row r="4" spans="1:3" ht="12.75">
      <c r="A4" s="62" t="s">
        <v>154</v>
      </c>
      <c r="B4" s="62" t="s">
        <v>133</v>
      </c>
      <c r="C4" s="77" t="s">
        <v>194</v>
      </c>
    </row>
    <row r="5" spans="1:3" ht="12.75">
      <c r="A5" s="59" t="s">
        <v>155</v>
      </c>
      <c r="B5" s="59" t="s">
        <v>138</v>
      </c>
      <c r="C5" s="78">
        <v>72880864.19</v>
      </c>
    </row>
    <row r="6" spans="1:3" ht="12.75">
      <c r="A6" s="61"/>
      <c r="B6" s="63" t="s">
        <v>152</v>
      </c>
      <c r="C6" s="79">
        <v>1779791.77</v>
      </c>
    </row>
    <row r="7" spans="1:3" ht="12.75">
      <c r="A7" s="61"/>
      <c r="B7" s="63" t="s">
        <v>156</v>
      </c>
      <c r="C7" s="79">
        <v>56024</v>
      </c>
    </row>
    <row r="8" spans="1:3" ht="12.75">
      <c r="A8" s="61"/>
      <c r="B8" s="63" t="s">
        <v>151</v>
      </c>
      <c r="C8" s="79">
        <v>2121130</v>
      </c>
    </row>
    <row r="9" spans="1:3" ht="12.75">
      <c r="A9" s="61"/>
      <c r="B9" s="63" t="s">
        <v>153</v>
      </c>
      <c r="C9" s="79">
        <v>68019</v>
      </c>
    </row>
    <row r="10" spans="1:3" ht="12.75">
      <c r="A10" s="59" t="s">
        <v>157</v>
      </c>
      <c r="B10" s="59" t="s">
        <v>161</v>
      </c>
      <c r="C10" s="78">
        <v>400</v>
      </c>
    </row>
    <row r="11" spans="1:3" ht="12.75">
      <c r="A11" s="59" t="s">
        <v>162</v>
      </c>
      <c r="B11" s="59" t="s">
        <v>161</v>
      </c>
      <c r="C11" s="78">
        <v>-400</v>
      </c>
    </row>
    <row r="12" spans="1:3" ht="12.75">
      <c r="A12" s="64" t="s">
        <v>163</v>
      </c>
      <c r="B12" s="65"/>
      <c r="C12" s="80">
        <v>76905828.96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7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9.140625" style="0" customWidth="1"/>
    <col min="2" max="2" width="12.8515625" style="0" customWidth="1"/>
    <col min="3" max="3" width="9.140625" style="0" customWidth="1"/>
    <col min="4" max="4" width="11.57421875" style="0" customWidth="1"/>
    <col min="5" max="5" width="13.57421875" style="0" customWidth="1"/>
    <col min="7" max="7" width="15.140625" style="0" customWidth="1"/>
    <col min="8" max="8" width="10.8515625" style="0" customWidth="1"/>
    <col min="9" max="9" width="15.7109375" style="0" customWidth="1"/>
  </cols>
  <sheetData>
    <row r="1" spans="1:9" ht="39" thickBot="1">
      <c r="A1" s="1" t="s">
        <v>154</v>
      </c>
      <c r="B1" s="1" t="s">
        <v>130</v>
      </c>
      <c r="C1" s="2" t="s">
        <v>131</v>
      </c>
      <c r="D1" s="1" t="s">
        <v>132</v>
      </c>
      <c r="E1" s="3" t="s">
        <v>134</v>
      </c>
      <c r="F1" s="1" t="s">
        <v>135</v>
      </c>
      <c r="G1" s="3" t="s">
        <v>136</v>
      </c>
      <c r="H1" s="4" t="s">
        <v>137</v>
      </c>
      <c r="I1" s="1" t="s">
        <v>193</v>
      </c>
    </row>
    <row r="2" spans="1:9" ht="13.5" thickTop="1">
      <c r="A2" s="5" t="s">
        <v>155</v>
      </c>
      <c r="B2" s="5" t="s">
        <v>139</v>
      </c>
      <c r="C2">
        <v>1220050</v>
      </c>
      <c r="D2">
        <v>80080341</v>
      </c>
      <c r="E2" s="6">
        <v>1550</v>
      </c>
      <c r="F2" t="s">
        <v>138</v>
      </c>
      <c r="G2" s="6">
        <v>41261</v>
      </c>
      <c r="H2" s="7">
        <v>39602</v>
      </c>
      <c r="I2" s="76" t="str">
        <f>VLOOKUP(svyhledat!D2,'GfK cumulative 3Q 2008'!D:E,2,0)</f>
        <v>EUR</v>
      </c>
    </row>
    <row r="3" spans="1:9" ht="12.75">
      <c r="A3" s="5" t="s">
        <v>155</v>
      </c>
      <c r="B3" s="5" t="s">
        <v>139</v>
      </c>
      <c r="C3">
        <v>1220050</v>
      </c>
      <c r="D3">
        <v>80080418</v>
      </c>
      <c r="E3" s="6">
        <v>1175</v>
      </c>
      <c r="F3" t="s">
        <v>138</v>
      </c>
      <c r="G3" s="6">
        <v>31278.5</v>
      </c>
      <c r="H3" s="7">
        <v>39612</v>
      </c>
      <c r="I3" s="76" t="str">
        <f>VLOOKUP(svyhledat!D3,'GfK cumulative 3Q 2008'!D:E,2,0)</f>
        <v>EUR</v>
      </c>
    </row>
    <row r="4" spans="1:9" ht="12.75">
      <c r="A4" s="5" t="s">
        <v>155</v>
      </c>
      <c r="B4" s="5" t="s">
        <v>139</v>
      </c>
      <c r="C4">
        <v>1220050</v>
      </c>
      <c r="D4">
        <v>80080419</v>
      </c>
      <c r="E4" s="6">
        <v>1500</v>
      </c>
      <c r="F4" t="s">
        <v>138</v>
      </c>
      <c r="G4" s="6">
        <v>39930</v>
      </c>
      <c r="H4" s="7">
        <v>39612</v>
      </c>
      <c r="I4" s="76" t="str">
        <f>VLOOKUP(svyhledat!D4,'GfK cumulative 3Q 2008'!D:E,2,0)</f>
        <v>EUR</v>
      </c>
    </row>
    <row r="5" spans="1:9" ht="12.75">
      <c r="A5" s="5" t="s">
        <v>155</v>
      </c>
      <c r="B5" s="5" t="s">
        <v>140</v>
      </c>
      <c r="C5">
        <v>1220050</v>
      </c>
      <c r="D5">
        <v>80080503</v>
      </c>
      <c r="E5" s="6">
        <v>5655</v>
      </c>
      <c r="F5" t="s">
        <v>138</v>
      </c>
      <c r="G5" s="6">
        <v>135126.23</v>
      </c>
      <c r="H5" s="7">
        <v>39638</v>
      </c>
      <c r="I5" s="76" t="str">
        <f>VLOOKUP(svyhledat!D5,'GfK cumulative 3Q 2008'!D:E,2,0)</f>
        <v>EUR</v>
      </c>
    </row>
    <row r="6" spans="1:9" ht="12.75">
      <c r="A6" s="5" t="s">
        <v>155</v>
      </c>
      <c r="B6" s="5" t="s">
        <v>158</v>
      </c>
      <c r="C6">
        <v>1220050</v>
      </c>
      <c r="D6">
        <v>80080496</v>
      </c>
      <c r="E6" s="6">
        <v>790</v>
      </c>
      <c r="F6" t="s">
        <v>138</v>
      </c>
      <c r="G6" s="6">
        <v>18877.05</v>
      </c>
      <c r="H6" s="7">
        <v>39643</v>
      </c>
      <c r="I6" s="76" t="str">
        <f>VLOOKUP(svyhledat!D6,'GfK cumulative 3Q 2008'!D:E,2,0)</f>
        <v>EUR</v>
      </c>
    </row>
    <row r="7" spans="1:9" ht="12.75">
      <c r="A7" s="5" t="s">
        <v>155</v>
      </c>
      <c r="B7" s="5" t="s">
        <v>142</v>
      </c>
      <c r="C7">
        <v>1220050</v>
      </c>
      <c r="D7">
        <v>80080527</v>
      </c>
      <c r="E7" s="6">
        <v>416500</v>
      </c>
      <c r="F7" t="s">
        <v>138</v>
      </c>
      <c r="G7" s="6">
        <v>416500</v>
      </c>
      <c r="H7" s="7">
        <v>39644</v>
      </c>
      <c r="I7" s="76" t="str">
        <f>VLOOKUP(svyhledat!D7,'GfK cumulative 3Q 2008'!D:E,2,0)</f>
        <v>CZK</v>
      </c>
    </row>
    <row r="8" spans="1:9" ht="12.75">
      <c r="A8" s="5" t="s">
        <v>155</v>
      </c>
      <c r="B8" s="5" t="s">
        <v>141</v>
      </c>
      <c r="C8">
        <v>1220050</v>
      </c>
      <c r="D8">
        <v>80080520</v>
      </c>
      <c r="E8" s="6">
        <v>12480</v>
      </c>
      <c r="F8" t="s">
        <v>138</v>
      </c>
      <c r="G8" s="6">
        <v>298209.6</v>
      </c>
      <c r="H8" s="7">
        <v>39644</v>
      </c>
      <c r="I8" s="76" t="str">
        <f>VLOOKUP(svyhledat!D8,'GfK cumulative 3Q 2008'!D:E,2,0)</f>
        <v>EUR</v>
      </c>
    </row>
    <row r="9" spans="1:9" ht="12.75">
      <c r="A9" s="5" t="s">
        <v>155</v>
      </c>
      <c r="B9">
        <v>154</v>
      </c>
      <c r="C9">
        <v>4002050</v>
      </c>
      <c r="D9" s="16">
        <v>80080257</v>
      </c>
      <c r="E9" s="6">
        <v>50000</v>
      </c>
      <c r="F9" t="s">
        <v>138</v>
      </c>
      <c r="G9" s="6">
        <v>50000</v>
      </c>
      <c r="H9" s="7">
        <v>39573</v>
      </c>
      <c r="I9" s="76" t="str">
        <f>VLOOKUP(svyhledat!D9,'GfK cumulative 3Q 2008'!D:E,2,0)</f>
        <v>CZK</v>
      </c>
    </row>
    <row r="10" spans="1:9" ht="12.75">
      <c r="A10" s="5" t="s">
        <v>155</v>
      </c>
      <c r="B10">
        <v>154</v>
      </c>
      <c r="C10">
        <v>4002050</v>
      </c>
      <c r="D10" s="16">
        <v>80080686</v>
      </c>
      <c r="E10" s="6">
        <v>50000</v>
      </c>
      <c r="F10" t="s">
        <v>138</v>
      </c>
      <c r="G10" s="6">
        <v>50000</v>
      </c>
      <c r="H10" s="7">
        <v>39696</v>
      </c>
      <c r="I10" s="76" t="str">
        <f>VLOOKUP(svyhledat!D10,'GfK cumulative 3Q 2008'!D:E,2,0)</f>
        <v>CZK</v>
      </c>
    </row>
    <row r="11" spans="1:9" ht="12.75">
      <c r="A11" s="19" t="s">
        <v>155</v>
      </c>
      <c r="B11" s="19" t="s">
        <v>148</v>
      </c>
      <c r="C11" s="17">
        <v>4010250</v>
      </c>
      <c r="D11" s="13" t="s">
        <v>49</v>
      </c>
      <c r="E11" s="20">
        <v>1881</v>
      </c>
      <c r="F11" s="17" t="s">
        <v>138</v>
      </c>
      <c r="G11" s="20">
        <v>50072.22</v>
      </c>
      <c r="H11" s="21">
        <v>39524</v>
      </c>
      <c r="I11" s="76" t="str">
        <f>VLOOKUP(svyhledat!D11,'GfK cumulative 3Q 2008'!D:E,2,0)</f>
        <v>EUR</v>
      </c>
    </row>
    <row r="12" spans="1:9" ht="12.75">
      <c r="A12" s="5" t="s">
        <v>155</v>
      </c>
      <c r="B12" s="5" t="s">
        <v>145</v>
      </c>
      <c r="C12">
        <v>1220050</v>
      </c>
      <c r="D12">
        <v>80080624</v>
      </c>
      <c r="E12" s="6">
        <v>500</v>
      </c>
      <c r="F12" t="s">
        <v>138</v>
      </c>
      <c r="G12" s="6">
        <v>11947.5</v>
      </c>
      <c r="H12" s="7">
        <v>39673</v>
      </c>
      <c r="I12" s="76" t="str">
        <f>VLOOKUP(svyhledat!D12,'GfK cumulative 3Q 2008'!D:E,2,0)</f>
        <v>EUR</v>
      </c>
    </row>
    <row r="13" spans="1:9" ht="12.75">
      <c r="A13" s="5" t="s">
        <v>155</v>
      </c>
      <c r="B13" s="5" t="s">
        <v>146</v>
      </c>
      <c r="C13">
        <v>1220050</v>
      </c>
      <c r="D13">
        <v>80080628</v>
      </c>
      <c r="E13" s="6">
        <v>300</v>
      </c>
      <c r="F13" t="s">
        <v>138</v>
      </c>
      <c r="G13" s="6">
        <v>4547.1</v>
      </c>
      <c r="H13" s="7">
        <v>39674</v>
      </c>
      <c r="I13" s="76" t="str">
        <f>VLOOKUP(svyhledat!D13,'GfK cumulative 3Q 2008'!D:E,2,0)</f>
        <v>USD</v>
      </c>
    </row>
    <row r="14" spans="1:9" ht="12.75">
      <c r="A14" s="19" t="s">
        <v>155</v>
      </c>
      <c r="B14" s="19" t="s">
        <v>129</v>
      </c>
      <c r="C14" s="17">
        <v>4010250</v>
      </c>
      <c r="D14" s="13">
        <v>3192008</v>
      </c>
      <c r="E14" s="20">
        <v>2105</v>
      </c>
      <c r="F14" s="17" t="s">
        <v>138</v>
      </c>
      <c r="G14" s="20">
        <v>50298.97</v>
      </c>
      <c r="H14" s="21">
        <v>39708</v>
      </c>
      <c r="I14" s="76" t="str">
        <f>VLOOKUP(svyhledat!D14,'GfK cumulative 3Q 2008'!D:E,2,0)</f>
        <v>EUR</v>
      </c>
    </row>
    <row r="15" spans="1:9" ht="12.75">
      <c r="A15" s="19" t="s">
        <v>155</v>
      </c>
      <c r="B15" s="19" t="s">
        <v>148</v>
      </c>
      <c r="C15" s="17">
        <v>4010250</v>
      </c>
      <c r="D15" s="13" t="s">
        <v>44</v>
      </c>
      <c r="E15" s="20">
        <v>1939</v>
      </c>
      <c r="F15" s="17" t="s">
        <v>138</v>
      </c>
      <c r="G15" s="20">
        <v>51616.18</v>
      </c>
      <c r="H15" s="21">
        <v>39497</v>
      </c>
      <c r="I15" s="76" t="str">
        <f>VLOOKUP(svyhledat!D15,'GfK cumulative 3Q 2008'!D:E,2,0)</f>
        <v>EUR</v>
      </c>
    </row>
    <row r="16" spans="1:9" ht="12.75">
      <c r="A16" s="5" t="s">
        <v>155</v>
      </c>
      <c r="B16" s="5" t="s">
        <v>142</v>
      </c>
      <c r="C16">
        <v>1220050</v>
      </c>
      <c r="D16">
        <v>80080640</v>
      </c>
      <c r="E16" s="6">
        <v>7343</v>
      </c>
      <c r="F16" t="s">
        <v>138</v>
      </c>
      <c r="G16" s="6">
        <v>7343</v>
      </c>
      <c r="H16" s="7">
        <v>39675</v>
      </c>
      <c r="I16" s="76" t="str">
        <f>VLOOKUP(svyhledat!D16,'GfK cumulative 3Q 2008'!D:E,2,0)</f>
        <v>CZK</v>
      </c>
    </row>
    <row r="17" spans="1:9" ht="12.75">
      <c r="A17" s="5" t="s">
        <v>155</v>
      </c>
      <c r="B17" s="5" t="s">
        <v>143</v>
      </c>
      <c r="C17">
        <v>1220050</v>
      </c>
      <c r="D17">
        <v>80080626</v>
      </c>
      <c r="E17" s="6">
        <v>16060</v>
      </c>
      <c r="F17" t="s">
        <v>138</v>
      </c>
      <c r="G17" s="6">
        <v>383753.7</v>
      </c>
      <c r="H17" s="7">
        <v>39675</v>
      </c>
      <c r="I17" s="76" t="str">
        <f>VLOOKUP(svyhledat!D17,'GfK cumulative 3Q 2008'!D:E,2,0)</f>
        <v>EUR</v>
      </c>
    </row>
    <row r="18" spans="1:9" ht="12.75">
      <c r="A18" s="5" t="s">
        <v>155</v>
      </c>
      <c r="B18" s="5" t="s">
        <v>148</v>
      </c>
      <c r="C18">
        <v>1220050</v>
      </c>
      <c r="D18">
        <v>80080676</v>
      </c>
      <c r="E18" s="6">
        <v>5500</v>
      </c>
      <c r="F18" t="s">
        <v>138</v>
      </c>
      <c r="G18" s="6">
        <v>131422.5</v>
      </c>
      <c r="H18" s="7">
        <v>39692</v>
      </c>
      <c r="I18" s="76" t="str">
        <f>VLOOKUP(svyhledat!D18,'GfK cumulative 3Q 2008'!D:E,2,0)</f>
        <v>EUR</v>
      </c>
    </row>
    <row r="19" spans="1:9" ht="12.75">
      <c r="A19" s="5" t="s">
        <v>155</v>
      </c>
      <c r="B19" s="5" t="s">
        <v>143</v>
      </c>
      <c r="C19">
        <v>1220050</v>
      </c>
      <c r="D19">
        <v>80080675</v>
      </c>
      <c r="E19" s="6">
        <v>15458</v>
      </c>
      <c r="F19" t="s">
        <v>138</v>
      </c>
      <c r="G19" s="6">
        <v>369368.91</v>
      </c>
      <c r="H19" s="7">
        <v>39694</v>
      </c>
      <c r="I19" s="76" t="str">
        <f>VLOOKUP(svyhledat!D19,'GfK cumulative 3Q 2008'!D:E,2,0)</f>
        <v>EUR</v>
      </c>
    </row>
    <row r="20" spans="1:9" ht="12.75">
      <c r="A20" s="5" t="s">
        <v>155</v>
      </c>
      <c r="B20" s="5" t="s">
        <v>148</v>
      </c>
      <c r="C20" s="12">
        <v>2464050</v>
      </c>
      <c r="D20" s="13">
        <v>8078</v>
      </c>
      <c r="E20" s="6">
        <v>2000</v>
      </c>
      <c r="F20" t="s">
        <v>138</v>
      </c>
      <c r="G20" s="6">
        <v>53240</v>
      </c>
      <c r="H20" s="7">
        <v>39538</v>
      </c>
      <c r="I20" s="76" t="str">
        <f>VLOOKUP(svyhledat!D20,'GfK cumulative 3Q 2008'!D:E,2,0)</f>
        <v>EUR</v>
      </c>
    </row>
    <row r="21" spans="1:9" ht="12.75">
      <c r="A21" s="5" t="s">
        <v>155</v>
      </c>
      <c r="B21" s="5" t="s">
        <v>142</v>
      </c>
      <c r="C21">
        <v>1220050</v>
      </c>
      <c r="D21">
        <v>80080687</v>
      </c>
      <c r="E21" s="6">
        <v>101150</v>
      </c>
      <c r="F21" t="s">
        <v>138</v>
      </c>
      <c r="G21" s="6">
        <v>101150</v>
      </c>
      <c r="H21" s="7">
        <v>39696</v>
      </c>
      <c r="I21" s="76" t="str">
        <f>VLOOKUP(svyhledat!D21,'GfK cumulative 3Q 2008'!D:E,2,0)</f>
        <v>CZK</v>
      </c>
    </row>
    <row r="22" spans="1:9" ht="12.75">
      <c r="A22" s="5" t="s">
        <v>155</v>
      </c>
      <c r="B22" s="5" t="s">
        <v>149</v>
      </c>
      <c r="C22">
        <v>1220050</v>
      </c>
      <c r="D22">
        <v>80080684</v>
      </c>
      <c r="E22" s="6">
        <v>10470</v>
      </c>
      <c r="F22" t="s">
        <v>138</v>
      </c>
      <c r="G22" s="6">
        <v>250180.65</v>
      </c>
      <c r="H22" s="7">
        <v>39696</v>
      </c>
      <c r="I22" s="76" t="str">
        <f>VLOOKUP(svyhledat!D22,'GfK cumulative 3Q 2008'!D:E,2,0)</f>
        <v>EUR</v>
      </c>
    </row>
    <row r="23" spans="1:9" ht="12.75">
      <c r="A23" s="19" t="s">
        <v>155</v>
      </c>
      <c r="B23" s="19" t="s">
        <v>148</v>
      </c>
      <c r="C23" s="17">
        <v>4010350</v>
      </c>
      <c r="D23" s="13">
        <v>8078</v>
      </c>
      <c r="E23" s="20">
        <v>2000</v>
      </c>
      <c r="F23" s="17" t="s">
        <v>138</v>
      </c>
      <c r="G23" s="20">
        <v>53240</v>
      </c>
      <c r="H23" s="21">
        <v>39538</v>
      </c>
      <c r="I23" s="76" t="str">
        <f>VLOOKUP(svyhledat!D23,'GfK cumulative 3Q 2008'!D:E,2,0)</f>
        <v>EUR</v>
      </c>
    </row>
    <row r="24" spans="1:9" ht="12.75">
      <c r="A24" s="5" t="s">
        <v>155</v>
      </c>
      <c r="B24" s="5" t="s">
        <v>143</v>
      </c>
      <c r="C24">
        <v>1220050</v>
      </c>
      <c r="D24">
        <v>80080694</v>
      </c>
      <c r="E24" s="6">
        <v>26250</v>
      </c>
      <c r="F24" t="s">
        <v>138</v>
      </c>
      <c r="G24" s="6">
        <v>397871.25</v>
      </c>
      <c r="H24" s="7">
        <v>39696</v>
      </c>
      <c r="I24" s="76" t="str">
        <f>VLOOKUP(svyhledat!D24,'GfK cumulative 3Q 2008'!D:E,2,0)</f>
        <v>USD</v>
      </c>
    </row>
    <row r="25" spans="1:9" ht="12.75">
      <c r="A25" s="5" t="s">
        <v>155</v>
      </c>
      <c r="B25" s="5" t="s">
        <v>140</v>
      </c>
      <c r="C25">
        <v>1220050</v>
      </c>
      <c r="D25">
        <v>80080681</v>
      </c>
      <c r="E25" s="6">
        <v>13406</v>
      </c>
      <c r="F25" t="s">
        <v>138</v>
      </c>
      <c r="G25" s="6">
        <v>320336.37</v>
      </c>
      <c r="H25" s="7">
        <v>39696</v>
      </c>
      <c r="I25" s="76" t="str">
        <f>VLOOKUP(svyhledat!D25,'GfK cumulative 3Q 2008'!D:E,2,0)</f>
        <v>EUR</v>
      </c>
    </row>
    <row r="26" spans="1:9" ht="12.75">
      <c r="A26" s="19" t="s">
        <v>155</v>
      </c>
      <c r="B26" s="19" t="s">
        <v>149</v>
      </c>
      <c r="C26" s="17">
        <v>4202050</v>
      </c>
      <c r="D26" s="13" t="s">
        <v>25</v>
      </c>
      <c r="E26" s="20">
        <v>2012.04</v>
      </c>
      <c r="F26" s="17" t="s">
        <v>138</v>
      </c>
      <c r="G26" s="20">
        <v>53560.5</v>
      </c>
      <c r="H26" s="21">
        <v>39518</v>
      </c>
      <c r="I26" s="76" t="str">
        <f>VLOOKUP(svyhledat!D26,'GfK cumulative 3Q 2008'!D:E,2,0)</f>
        <v>EUR</v>
      </c>
    </row>
    <row r="27" spans="1:9" ht="12.75">
      <c r="A27" s="5" t="s">
        <v>155</v>
      </c>
      <c r="B27" s="5" t="s">
        <v>149</v>
      </c>
      <c r="C27">
        <v>1220050</v>
      </c>
      <c r="D27">
        <v>80080695</v>
      </c>
      <c r="E27" s="6">
        <v>5810</v>
      </c>
      <c r="F27" t="s">
        <v>138</v>
      </c>
      <c r="G27" s="6">
        <v>138829.95</v>
      </c>
      <c r="H27" s="7">
        <v>39702</v>
      </c>
      <c r="I27" s="76" t="str">
        <f>VLOOKUP(svyhledat!D27,'GfK cumulative 3Q 2008'!D:E,2,0)</f>
        <v>EUR</v>
      </c>
    </row>
    <row r="28" spans="1:9" ht="12.75">
      <c r="A28" s="5" t="s">
        <v>155</v>
      </c>
      <c r="B28" s="5" t="s">
        <v>148</v>
      </c>
      <c r="C28">
        <v>1220050</v>
      </c>
      <c r="D28">
        <v>80080696</v>
      </c>
      <c r="E28" s="6">
        <v>11250</v>
      </c>
      <c r="F28" t="s">
        <v>138</v>
      </c>
      <c r="G28" s="6">
        <v>268818.75</v>
      </c>
      <c r="H28" s="7">
        <v>39702</v>
      </c>
      <c r="I28" s="76" t="str">
        <f>VLOOKUP(svyhledat!D28,'GfK cumulative 3Q 2008'!D:E,2,0)</f>
        <v>EUR</v>
      </c>
    </row>
    <row r="29" spans="1:9" ht="12.75">
      <c r="A29" s="5" t="s">
        <v>155</v>
      </c>
      <c r="B29" s="5" t="s">
        <v>147</v>
      </c>
      <c r="C29">
        <v>1220050</v>
      </c>
      <c r="D29">
        <v>80080625</v>
      </c>
      <c r="E29" s="6">
        <v>2280</v>
      </c>
      <c r="F29" t="s">
        <v>138</v>
      </c>
      <c r="G29" s="6">
        <v>54480.6</v>
      </c>
      <c r="H29" s="7">
        <v>39674</v>
      </c>
      <c r="I29" s="76" t="str">
        <f>VLOOKUP(svyhledat!D29,'GfK cumulative 3Q 2008'!D:E,2,0)</f>
        <v>EUR</v>
      </c>
    </row>
    <row r="30" spans="1:9" ht="12.75">
      <c r="A30" s="5" t="s">
        <v>155</v>
      </c>
      <c r="B30" s="5" t="s">
        <v>147</v>
      </c>
      <c r="C30">
        <v>4002050</v>
      </c>
      <c r="D30" s="16">
        <v>80080625</v>
      </c>
      <c r="E30" s="6">
        <v>2280</v>
      </c>
      <c r="F30" t="s">
        <v>138</v>
      </c>
      <c r="G30" s="6">
        <v>54480.6</v>
      </c>
      <c r="H30" s="7">
        <v>39674</v>
      </c>
      <c r="I30" s="76" t="str">
        <f>VLOOKUP(svyhledat!D30,'GfK cumulative 3Q 2008'!D:E,2,0)</f>
        <v>EUR</v>
      </c>
    </row>
    <row r="31" spans="1:9" ht="12.75">
      <c r="A31" s="5" t="s">
        <v>155</v>
      </c>
      <c r="B31" s="5" t="s">
        <v>142</v>
      </c>
      <c r="C31">
        <v>1220050</v>
      </c>
      <c r="D31">
        <v>80080706</v>
      </c>
      <c r="E31" s="6">
        <v>27370</v>
      </c>
      <c r="F31" t="s">
        <v>138</v>
      </c>
      <c r="G31" s="6">
        <v>27370</v>
      </c>
      <c r="H31" s="7">
        <v>39703</v>
      </c>
      <c r="I31" s="76" t="str">
        <f>VLOOKUP(svyhledat!D31,'GfK cumulative 3Q 2008'!D:E,2,0)</f>
        <v>CZK</v>
      </c>
    </row>
    <row r="32" spans="1:9" ht="12.75">
      <c r="A32" s="5" t="s">
        <v>155</v>
      </c>
      <c r="B32" s="5" t="s">
        <v>150</v>
      </c>
      <c r="C32">
        <v>1220050</v>
      </c>
      <c r="D32">
        <v>80080702</v>
      </c>
      <c r="E32" s="6">
        <v>219708</v>
      </c>
      <c r="F32" t="s">
        <v>138</v>
      </c>
      <c r="G32" s="6">
        <v>219708</v>
      </c>
      <c r="H32" s="7">
        <v>39703</v>
      </c>
      <c r="I32" s="76" t="str">
        <f>VLOOKUP(svyhledat!D32,'GfK cumulative 3Q 2008'!D:E,2,0)</f>
        <v>CZK</v>
      </c>
    </row>
    <row r="33" spans="1:9" ht="12.75">
      <c r="A33" s="5" t="s">
        <v>155</v>
      </c>
      <c r="B33" s="5" t="s">
        <v>143</v>
      </c>
      <c r="C33">
        <v>1220050</v>
      </c>
      <c r="D33">
        <v>80080707</v>
      </c>
      <c r="E33" s="6">
        <v>15581</v>
      </c>
      <c r="F33" t="s">
        <v>138</v>
      </c>
      <c r="G33" s="6">
        <v>372308</v>
      </c>
      <c r="H33" s="7">
        <v>39706</v>
      </c>
      <c r="I33" s="76" t="str">
        <f>VLOOKUP(svyhledat!D33,'GfK cumulative 3Q 2008'!D:E,2,0)</f>
        <v>EUR</v>
      </c>
    </row>
    <row r="34" spans="1:9" ht="12.75">
      <c r="A34" s="5" t="s">
        <v>155</v>
      </c>
      <c r="B34" s="5" t="s">
        <v>142</v>
      </c>
      <c r="C34" s="8">
        <v>1282050</v>
      </c>
      <c r="D34" s="5" t="s">
        <v>159</v>
      </c>
      <c r="E34" s="6">
        <v>1125045.51</v>
      </c>
      <c r="F34" s="9" t="s">
        <v>138</v>
      </c>
      <c r="G34" s="6">
        <v>1125045.51</v>
      </c>
      <c r="H34" s="10">
        <v>39629</v>
      </c>
      <c r="I34" s="76" t="str">
        <f>VLOOKUP(svyhledat!D34,'GfK cumulative 3Q 2008'!D:E,2,0)</f>
        <v>CZK</v>
      </c>
    </row>
    <row r="35" spans="1:9" ht="12.75">
      <c r="A35" s="31" t="s">
        <v>155</v>
      </c>
      <c r="B35" s="31" t="s">
        <v>160</v>
      </c>
      <c r="C35" s="32">
        <v>1220050</v>
      </c>
      <c r="D35" s="31">
        <v>80080622</v>
      </c>
      <c r="E35" s="34">
        <v>250</v>
      </c>
      <c r="F35" s="33" t="s">
        <v>138</v>
      </c>
      <c r="G35" s="34">
        <v>5973.75</v>
      </c>
      <c r="H35" s="35">
        <v>39673</v>
      </c>
      <c r="I35" s="76" t="str">
        <f>VLOOKUP(svyhledat!D35,'GfK cumulative 3Q 2008'!D:E,2,0)</f>
        <v>EUR</v>
      </c>
    </row>
    <row r="36" spans="1:9" ht="12.75">
      <c r="A36" s="31" t="s">
        <v>155</v>
      </c>
      <c r="B36" s="31" t="s">
        <v>160</v>
      </c>
      <c r="C36" s="32">
        <v>1220050</v>
      </c>
      <c r="D36" s="31">
        <v>80080623</v>
      </c>
      <c r="E36" s="34">
        <v>250</v>
      </c>
      <c r="F36" s="33" t="s">
        <v>138</v>
      </c>
      <c r="G36" s="34">
        <v>5973.75</v>
      </c>
      <c r="H36" s="35">
        <v>39673</v>
      </c>
      <c r="I36" s="76" t="str">
        <f>VLOOKUP(svyhledat!D36,'GfK cumulative 3Q 2008'!D:E,2,0)</f>
        <v>EUR</v>
      </c>
    </row>
    <row r="37" spans="1:9" ht="12.75">
      <c r="A37" s="5" t="s">
        <v>155</v>
      </c>
      <c r="B37" s="5" t="s">
        <v>142</v>
      </c>
      <c r="C37">
        <v>2440050</v>
      </c>
      <c r="D37" s="11">
        <v>154080503</v>
      </c>
      <c r="E37" s="6">
        <v>2499</v>
      </c>
      <c r="F37" t="s">
        <v>138</v>
      </c>
      <c r="G37" s="6">
        <v>2499</v>
      </c>
      <c r="H37" s="7">
        <v>39632</v>
      </c>
      <c r="I37" s="76" t="str">
        <f>VLOOKUP(svyhledat!D37,'GfK cumulative 3Q 2008'!D:E,2,0)</f>
        <v>CZK</v>
      </c>
    </row>
    <row r="38" spans="1:9" ht="12.75">
      <c r="A38" s="5" t="s">
        <v>155</v>
      </c>
      <c r="B38" s="5" t="s">
        <v>142</v>
      </c>
      <c r="C38">
        <v>2440050</v>
      </c>
      <c r="D38" s="11">
        <v>154080611</v>
      </c>
      <c r="E38" s="6">
        <v>15093.96</v>
      </c>
      <c r="F38" t="s">
        <v>138</v>
      </c>
      <c r="G38" s="6">
        <v>15093.96</v>
      </c>
      <c r="H38" s="7">
        <v>39686</v>
      </c>
      <c r="I38" s="76" t="str">
        <f>VLOOKUP(svyhledat!D38,'GfK cumulative 3Q 2008'!D:E,2,0)</f>
        <v>CZK</v>
      </c>
    </row>
    <row r="39" spans="1:9" ht="12.75">
      <c r="A39" s="5" t="s">
        <v>155</v>
      </c>
      <c r="B39" s="5" t="s">
        <v>149</v>
      </c>
      <c r="C39">
        <v>2440050</v>
      </c>
      <c r="D39" s="11">
        <v>82040</v>
      </c>
      <c r="E39" s="6">
        <v>560</v>
      </c>
      <c r="F39" t="s">
        <v>138</v>
      </c>
      <c r="G39" s="6">
        <v>13381.2</v>
      </c>
      <c r="H39" s="7">
        <v>39707</v>
      </c>
      <c r="I39" s="76" t="str">
        <f>VLOOKUP(svyhledat!D39,'GfK cumulative 3Q 2008'!D:E,2,0)</f>
        <v>EUR</v>
      </c>
    </row>
    <row r="40" spans="1:9" ht="12.75">
      <c r="A40" s="5" t="s">
        <v>155</v>
      </c>
      <c r="B40" s="5" t="s">
        <v>149</v>
      </c>
      <c r="C40">
        <v>2440050</v>
      </c>
      <c r="D40" s="11">
        <v>82048</v>
      </c>
      <c r="E40" s="6">
        <v>11700</v>
      </c>
      <c r="F40" t="s">
        <v>138</v>
      </c>
      <c r="G40" s="6">
        <v>279571.5</v>
      </c>
      <c r="H40" s="7">
        <v>39707</v>
      </c>
      <c r="I40" s="76" t="str">
        <f>VLOOKUP(svyhledat!D40,'GfK cumulative 3Q 2008'!D:E,2,0)</f>
        <v>EUR</v>
      </c>
    </row>
    <row r="41" spans="1:9" ht="12.75">
      <c r="A41" s="5" t="s">
        <v>155</v>
      </c>
      <c r="B41" s="5" t="s">
        <v>149</v>
      </c>
      <c r="C41">
        <v>2440050</v>
      </c>
      <c r="D41" s="11">
        <v>82163</v>
      </c>
      <c r="E41" s="6">
        <v>1500</v>
      </c>
      <c r="F41" t="s">
        <v>138</v>
      </c>
      <c r="G41" s="6">
        <v>35842.5</v>
      </c>
      <c r="H41" s="7">
        <v>39707</v>
      </c>
      <c r="I41" s="76" t="str">
        <f>VLOOKUP(svyhledat!D41,'GfK cumulative 3Q 2008'!D:E,2,0)</f>
        <v>EUR</v>
      </c>
    </row>
    <row r="42" spans="1:9" ht="12.75">
      <c r="A42" s="5" t="s">
        <v>155</v>
      </c>
      <c r="B42" s="5" t="s">
        <v>149</v>
      </c>
      <c r="C42">
        <v>2440050</v>
      </c>
      <c r="D42" s="11">
        <v>82074</v>
      </c>
      <c r="E42" s="6">
        <v>23618.75</v>
      </c>
      <c r="F42" t="s">
        <v>138</v>
      </c>
      <c r="G42" s="6">
        <v>564370.03</v>
      </c>
      <c r="H42" s="7">
        <v>39707</v>
      </c>
      <c r="I42" s="76" t="str">
        <f>VLOOKUP(svyhledat!D42,'GfK cumulative 3Q 2008'!D:E,2,0)</f>
        <v>EUR</v>
      </c>
    </row>
    <row r="43" spans="1:9" ht="12.75">
      <c r="A43" s="5" t="s">
        <v>155</v>
      </c>
      <c r="B43" s="5" t="s">
        <v>149</v>
      </c>
      <c r="C43">
        <v>2440050</v>
      </c>
      <c r="D43" s="11">
        <v>82253</v>
      </c>
      <c r="E43" s="6">
        <v>5075.5</v>
      </c>
      <c r="F43" t="s">
        <v>138</v>
      </c>
      <c r="G43" s="6">
        <v>121279.07</v>
      </c>
      <c r="H43" s="7">
        <v>39713</v>
      </c>
      <c r="I43" s="76" t="str">
        <f>VLOOKUP(svyhledat!D43,'GfK cumulative 3Q 2008'!D:E,2,0)</f>
        <v>EUR</v>
      </c>
    </row>
    <row r="44" spans="1:9" ht="12.75">
      <c r="A44" s="5" t="s">
        <v>155</v>
      </c>
      <c r="B44" s="5" t="s">
        <v>150</v>
      </c>
      <c r="C44">
        <v>4002050</v>
      </c>
      <c r="D44" s="16">
        <v>80080392</v>
      </c>
      <c r="E44" s="6">
        <v>2181</v>
      </c>
      <c r="F44" t="s">
        <v>138</v>
      </c>
      <c r="G44" s="6">
        <v>58058.22</v>
      </c>
      <c r="H44" s="7">
        <v>39609</v>
      </c>
      <c r="I44" s="76" t="str">
        <f>VLOOKUP(svyhledat!D44,'GfK cumulative 3Q 2008'!D:E,2,0)</f>
        <v>EUR</v>
      </c>
    </row>
    <row r="45" spans="1:9" ht="12.75">
      <c r="A45" s="5" t="s">
        <v>155</v>
      </c>
      <c r="B45" s="5" t="s">
        <v>144</v>
      </c>
      <c r="C45">
        <v>1220050</v>
      </c>
      <c r="D45">
        <v>80080620</v>
      </c>
      <c r="E45" s="6">
        <v>2439</v>
      </c>
      <c r="F45" t="s">
        <v>138</v>
      </c>
      <c r="G45" s="6">
        <v>58279.91</v>
      </c>
      <c r="H45" s="7">
        <v>39673</v>
      </c>
      <c r="I45" s="76" t="str">
        <f>VLOOKUP(svyhledat!D45,'GfK cumulative 3Q 2008'!D:E,2,0)</f>
        <v>EUR</v>
      </c>
    </row>
    <row r="46" spans="1:9" ht="12.75">
      <c r="A46" s="5" t="s">
        <v>155</v>
      </c>
      <c r="B46" s="5" t="s">
        <v>148</v>
      </c>
      <c r="C46">
        <v>2440050</v>
      </c>
      <c r="D46" s="11">
        <v>1010808407</v>
      </c>
      <c r="E46" s="6">
        <v>300</v>
      </c>
      <c r="F46" t="s">
        <v>138</v>
      </c>
      <c r="G46" s="6">
        <v>7168.5</v>
      </c>
      <c r="H46" s="7">
        <v>39695</v>
      </c>
      <c r="I46" s="76" t="str">
        <f>VLOOKUP(svyhledat!D46,'GfK cumulative 3Q 2008'!D:E,2,0)</f>
        <v>EUR</v>
      </c>
    </row>
    <row r="47" spans="1:9" ht="12.75">
      <c r="A47" s="5" t="s">
        <v>155</v>
      </c>
      <c r="B47" s="5" t="s">
        <v>144</v>
      </c>
      <c r="C47">
        <v>4002050</v>
      </c>
      <c r="D47" s="16">
        <v>80080620</v>
      </c>
      <c r="E47" s="6">
        <v>2439</v>
      </c>
      <c r="F47" t="s">
        <v>138</v>
      </c>
      <c r="G47" s="6">
        <v>58279.91</v>
      </c>
      <c r="H47" s="7">
        <v>39673</v>
      </c>
      <c r="I47" s="76" t="str">
        <f>VLOOKUP(svyhledat!D47,'GfK cumulative 3Q 2008'!D:E,2,0)</f>
        <v>EUR</v>
      </c>
    </row>
    <row r="48" spans="1:9" ht="12.75">
      <c r="A48" s="5" t="s">
        <v>155</v>
      </c>
      <c r="B48" s="5" t="s">
        <v>148</v>
      </c>
      <c r="C48">
        <v>2440050</v>
      </c>
      <c r="D48" s="11">
        <v>1010808371</v>
      </c>
      <c r="E48" s="6">
        <v>143.17</v>
      </c>
      <c r="F48" t="s">
        <v>138</v>
      </c>
      <c r="G48" s="6">
        <v>3421.05</v>
      </c>
      <c r="H48" s="7">
        <v>39695</v>
      </c>
      <c r="I48" s="76" t="str">
        <f>VLOOKUP(svyhledat!D48,'GfK cumulative 3Q 2008'!D:E,2,0)</f>
        <v>EUR</v>
      </c>
    </row>
    <row r="49" spans="1:9" ht="12.75">
      <c r="A49" s="5" t="s">
        <v>155</v>
      </c>
      <c r="B49" s="5" t="s">
        <v>148</v>
      </c>
      <c r="C49">
        <v>2440050</v>
      </c>
      <c r="D49" s="11">
        <v>1010808326</v>
      </c>
      <c r="E49" s="6">
        <v>4940</v>
      </c>
      <c r="F49" t="s">
        <v>138</v>
      </c>
      <c r="G49" s="6">
        <v>118041.3</v>
      </c>
      <c r="H49" s="7">
        <v>39695</v>
      </c>
      <c r="I49" s="76" t="str">
        <f>VLOOKUP(svyhledat!D49,'GfK cumulative 3Q 2008'!D:E,2,0)</f>
        <v>EUR</v>
      </c>
    </row>
    <row r="50" spans="1:9" ht="12.75">
      <c r="A50" s="5" t="s">
        <v>155</v>
      </c>
      <c r="B50" s="5" t="s">
        <v>148</v>
      </c>
      <c r="C50">
        <v>2440050</v>
      </c>
      <c r="D50" s="11">
        <v>1010808518</v>
      </c>
      <c r="E50" s="6">
        <v>8867.5</v>
      </c>
      <c r="F50" t="s">
        <v>138</v>
      </c>
      <c r="G50" s="6">
        <v>211888.91</v>
      </c>
      <c r="H50" s="7">
        <v>39699</v>
      </c>
      <c r="I50" s="76" t="str">
        <f>VLOOKUP(svyhledat!D50,'GfK cumulative 3Q 2008'!D:E,2,0)</f>
        <v>EUR</v>
      </c>
    </row>
    <row r="51" spans="1:9" ht="12.75">
      <c r="A51" s="5" t="s">
        <v>155</v>
      </c>
      <c r="B51" s="5" t="s">
        <v>148</v>
      </c>
      <c r="C51">
        <v>2440050</v>
      </c>
      <c r="D51" s="11">
        <v>1010808669</v>
      </c>
      <c r="E51" s="6">
        <v>2040.4</v>
      </c>
      <c r="F51" t="s">
        <v>138</v>
      </c>
      <c r="G51" s="6">
        <v>48755.36</v>
      </c>
      <c r="H51" s="7">
        <v>39702</v>
      </c>
      <c r="I51" s="76" t="str">
        <f>VLOOKUP(svyhledat!D51,'GfK cumulative 3Q 2008'!D:E,2,0)</f>
        <v>EUR</v>
      </c>
    </row>
    <row r="52" spans="1:9" ht="12.75">
      <c r="A52" s="5" t="s">
        <v>155</v>
      </c>
      <c r="B52" s="5" t="s">
        <v>148</v>
      </c>
      <c r="C52">
        <v>2440050</v>
      </c>
      <c r="D52" s="11">
        <v>1010808710</v>
      </c>
      <c r="E52" s="6">
        <v>583.59</v>
      </c>
      <c r="F52" t="s">
        <v>138</v>
      </c>
      <c r="G52" s="6">
        <v>13944.88</v>
      </c>
      <c r="H52" s="7">
        <v>39706</v>
      </c>
      <c r="I52" s="76" t="str">
        <f>VLOOKUP(svyhledat!D52,'GfK cumulative 3Q 2008'!D:E,2,0)</f>
        <v>EUR</v>
      </c>
    </row>
    <row r="53" spans="1:9" ht="12.75">
      <c r="A53" s="19" t="s">
        <v>155</v>
      </c>
      <c r="B53" s="19" t="s">
        <v>141</v>
      </c>
      <c r="C53" s="17">
        <v>4010250</v>
      </c>
      <c r="D53" s="13" t="s">
        <v>89</v>
      </c>
      <c r="E53" s="20">
        <v>2200</v>
      </c>
      <c r="F53" s="17" t="s">
        <v>138</v>
      </c>
      <c r="G53" s="20">
        <v>58564</v>
      </c>
      <c r="H53" s="21">
        <v>39524</v>
      </c>
      <c r="I53" s="76" t="str">
        <f>VLOOKUP(svyhledat!D53,'GfK cumulative 3Q 2008'!D:E,2,0)</f>
        <v>EUR</v>
      </c>
    </row>
    <row r="54" spans="1:9" ht="12.75">
      <c r="A54" s="5" t="s">
        <v>155</v>
      </c>
      <c r="B54" s="5" t="s">
        <v>129</v>
      </c>
      <c r="C54">
        <v>2440050</v>
      </c>
      <c r="D54" s="11">
        <v>3192008</v>
      </c>
      <c r="E54" s="6">
        <v>17479</v>
      </c>
      <c r="F54" t="s">
        <v>138</v>
      </c>
      <c r="G54" s="6">
        <v>417660.71</v>
      </c>
      <c r="H54" s="7">
        <v>39708</v>
      </c>
      <c r="I54" s="76" t="str">
        <f>VLOOKUP(svyhledat!D54,'GfK cumulative 3Q 2008'!D:E,2,0)</f>
        <v>EUR</v>
      </c>
    </row>
    <row r="55" spans="1:9" ht="12.75">
      <c r="A55" s="5" t="s">
        <v>155</v>
      </c>
      <c r="B55" s="5" t="s">
        <v>129</v>
      </c>
      <c r="C55">
        <v>2440050</v>
      </c>
      <c r="D55" s="11">
        <v>3202008</v>
      </c>
      <c r="E55" s="6">
        <v>7193</v>
      </c>
      <c r="F55" t="s">
        <v>138</v>
      </c>
      <c r="G55" s="6">
        <v>171876.74</v>
      </c>
      <c r="H55" s="7">
        <v>39708</v>
      </c>
      <c r="I55" s="76" t="str">
        <f>VLOOKUP(svyhledat!D55,'GfK cumulative 3Q 2008'!D:E,2,0)</f>
        <v>EUR</v>
      </c>
    </row>
    <row r="56" spans="1:9" ht="12.75">
      <c r="A56" s="5" t="s">
        <v>155</v>
      </c>
      <c r="B56" s="5" t="s">
        <v>141</v>
      </c>
      <c r="C56" s="12">
        <v>2440050</v>
      </c>
      <c r="D56" s="14" t="s">
        <v>124</v>
      </c>
      <c r="E56" s="6">
        <v>28012</v>
      </c>
      <c r="F56" t="s">
        <v>138</v>
      </c>
      <c r="G56" s="6">
        <v>199725.56</v>
      </c>
      <c r="H56" s="7">
        <v>39706</v>
      </c>
      <c r="I56" s="76" t="str">
        <f>VLOOKUP(svyhledat!D56,'GfK cumulative 3Q 2008'!D:E,2,0)</f>
        <v>PLN</v>
      </c>
    </row>
    <row r="57" spans="1:9" ht="12.75">
      <c r="A57" s="5" t="s">
        <v>155</v>
      </c>
      <c r="B57" s="5" t="s">
        <v>147</v>
      </c>
      <c r="C57">
        <v>2440050</v>
      </c>
      <c r="D57" s="11">
        <v>1264080128</v>
      </c>
      <c r="E57" s="6">
        <v>9307</v>
      </c>
      <c r="F57" t="s">
        <v>138</v>
      </c>
      <c r="G57" s="6">
        <v>222390.77</v>
      </c>
      <c r="H57" s="7">
        <v>39695</v>
      </c>
      <c r="I57" s="76" t="str">
        <f>VLOOKUP(svyhledat!D57,'GfK cumulative 3Q 2008'!D:E,2,0)</f>
        <v>EUR</v>
      </c>
    </row>
    <row r="58" spans="1:9" ht="12.75">
      <c r="A58" s="5" t="s">
        <v>155</v>
      </c>
      <c r="B58" s="5" t="s">
        <v>125</v>
      </c>
      <c r="C58">
        <v>2440050</v>
      </c>
      <c r="D58" s="11">
        <v>9143</v>
      </c>
      <c r="E58" s="6">
        <v>1027</v>
      </c>
      <c r="F58" t="s">
        <v>138</v>
      </c>
      <c r="G58" s="6">
        <v>24540.17</v>
      </c>
      <c r="H58" s="7">
        <v>39653</v>
      </c>
      <c r="I58" s="76" t="str">
        <f>VLOOKUP(svyhledat!D58,'GfK cumulative 3Q 2008'!D:E,2,0)</f>
        <v>EUR</v>
      </c>
    </row>
    <row r="59" spans="1:9" ht="12.75">
      <c r="A59" s="5" t="s">
        <v>155</v>
      </c>
      <c r="B59" s="5" t="s">
        <v>126</v>
      </c>
      <c r="C59">
        <v>2440050</v>
      </c>
      <c r="D59" s="11">
        <v>465025</v>
      </c>
      <c r="E59" s="6">
        <v>1500</v>
      </c>
      <c r="F59" t="s">
        <v>138</v>
      </c>
      <c r="G59" s="6">
        <v>22735.5</v>
      </c>
      <c r="H59" s="7">
        <v>39686</v>
      </c>
      <c r="I59" s="76" t="str">
        <f>VLOOKUP(svyhledat!D59,'GfK cumulative 3Q 2008'!D:E,2,0)</f>
        <v>USD</v>
      </c>
    </row>
    <row r="60" spans="1:9" ht="12.75">
      <c r="A60" s="5" t="s">
        <v>155</v>
      </c>
      <c r="B60" s="5" t="s">
        <v>147</v>
      </c>
      <c r="C60">
        <v>2486150</v>
      </c>
      <c r="D60" s="11">
        <v>3264080131</v>
      </c>
      <c r="E60" s="6">
        <v>1382.34</v>
      </c>
      <c r="F60" t="s">
        <v>138</v>
      </c>
      <c r="G60" s="6">
        <v>33031.01</v>
      </c>
      <c r="H60" s="7">
        <v>39702</v>
      </c>
      <c r="I60" s="76" t="str">
        <f>VLOOKUP(svyhledat!D60,'GfK cumulative 3Q 2008'!D:E,2,0)</f>
        <v>EUR</v>
      </c>
    </row>
    <row r="61" spans="1:9" ht="12.75">
      <c r="A61" s="5" t="s">
        <v>155</v>
      </c>
      <c r="B61" s="5" t="s">
        <v>147</v>
      </c>
      <c r="C61">
        <v>2486150</v>
      </c>
      <c r="D61" s="11">
        <v>3264080170</v>
      </c>
      <c r="E61" s="6">
        <v>654794.86</v>
      </c>
      <c r="F61" t="s">
        <v>138</v>
      </c>
      <c r="G61" s="6">
        <v>654794.86</v>
      </c>
      <c r="H61" s="7">
        <v>39707</v>
      </c>
      <c r="I61" s="76" t="str">
        <f>VLOOKUP(svyhledat!D61,'GfK cumulative 3Q 2008'!D:E,2,0)</f>
        <v>CZK</v>
      </c>
    </row>
    <row r="62" spans="1:9" ht="12.75">
      <c r="A62" s="5" t="s">
        <v>155</v>
      </c>
      <c r="B62" s="5" t="s">
        <v>147</v>
      </c>
      <c r="C62">
        <v>2426250</v>
      </c>
      <c r="D62" s="5" t="s">
        <v>127</v>
      </c>
      <c r="E62" s="6">
        <v>104182</v>
      </c>
      <c r="F62" t="s">
        <v>138</v>
      </c>
      <c r="G62" s="15">
        <v>2489428.89</v>
      </c>
      <c r="H62" s="7">
        <v>39629</v>
      </c>
      <c r="I62" s="76" t="str">
        <f>VLOOKUP(svyhledat!D62,'GfK cumulative 3Q 2008'!D:E,2,0)</f>
        <v>EUR</v>
      </c>
    </row>
    <row r="63" spans="1:9" ht="12.75">
      <c r="A63" s="55" t="s">
        <v>155</v>
      </c>
      <c r="B63" s="55" t="s">
        <v>147</v>
      </c>
      <c r="C63" s="56">
        <v>2426250</v>
      </c>
      <c r="D63" s="55" t="s">
        <v>128</v>
      </c>
      <c r="E63" s="57">
        <v>41000000</v>
      </c>
      <c r="F63" s="56" t="s">
        <v>138</v>
      </c>
      <c r="G63" s="57">
        <v>41000000</v>
      </c>
      <c r="H63" s="58">
        <v>39706</v>
      </c>
      <c r="I63" s="76" t="str">
        <f>VLOOKUP(svyhledat!D63,'GfK cumulative 3Q 2008'!D:E,2,0)</f>
        <v>CZK</v>
      </c>
    </row>
    <row r="64" spans="1:9" ht="12.75">
      <c r="A64" s="5" t="s">
        <v>155</v>
      </c>
      <c r="B64" s="5" t="s">
        <v>142</v>
      </c>
      <c r="C64">
        <v>1220050</v>
      </c>
      <c r="D64">
        <v>80080686</v>
      </c>
      <c r="E64" s="6">
        <v>59500</v>
      </c>
      <c r="F64" t="s">
        <v>138</v>
      </c>
      <c r="G64" s="6">
        <v>59500</v>
      </c>
      <c r="H64" s="7">
        <v>39696</v>
      </c>
      <c r="I64" s="76" t="str">
        <f>VLOOKUP(svyhledat!D64,'GfK cumulative 3Q 2008'!D:E,2,0)</f>
        <v>CZK</v>
      </c>
    </row>
    <row r="65" spans="1:9" ht="12.75">
      <c r="A65" s="5" t="s">
        <v>155</v>
      </c>
      <c r="B65" s="5" t="s">
        <v>148</v>
      </c>
      <c r="C65">
        <v>2440050</v>
      </c>
      <c r="D65" s="11">
        <v>1010808406</v>
      </c>
      <c r="E65" s="6">
        <v>2500</v>
      </c>
      <c r="F65" t="s">
        <v>138</v>
      </c>
      <c r="G65" s="6">
        <v>59737.5</v>
      </c>
      <c r="H65" s="7">
        <v>39695</v>
      </c>
      <c r="I65" s="76" t="str">
        <f>VLOOKUP(svyhledat!D65,'GfK cumulative 3Q 2008'!D:E,2,0)</f>
        <v>EUR</v>
      </c>
    </row>
    <row r="66" spans="1:9" ht="12.75">
      <c r="A66" s="5" t="s">
        <v>155</v>
      </c>
      <c r="B66">
        <v>154</v>
      </c>
      <c r="C66">
        <v>4002050</v>
      </c>
      <c r="D66" s="16">
        <v>80080080</v>
      </c>
      <c r="E66" s="6">
        <v>19525</v>
      </c>
      <c r="F66" t="s">
        <v>138</v>
      </c>
      <c r="G66" s="6">
        <v>19525</v>
      </c>
      <c r="H66" s="7">
        <v>39507</v>
      </c>
      <c r="I66" s="76" t="str">
        <f>VLOOKUP(svyhledat!D66,'GfK cumulative 3Q 2008'!D:E,2,0)</f>
        <v>CZK</v>
      </c>
    </row>
    <row r="67" spans="1:9" ht="12.75">
      <c r="A67" s="5" t="s">
        <v>155</v>
      </c>
      <c r="B67">
        <v>154</v>
      </c>
      <c r="C67">
        <v>4002050</v>
      </c>
      <c r="D67" s="16">
        <v>80080087</v>
      </c>
      <c r="E67" s="6">
        <v>17000</v>
      </c>
      <c r="F67" t="s">
        <v>138</v>
      </c>
      <c r="G67" s="6">
        <v>17000</v>
      </c>
      <c r="H67" s="7">
        <v>39512</v>
      </c>
      <c r="I67" s="76" t="str">
        <f>VLOOKUP(svyhledat!D67,'GfK cumulative 3Q 2008'!D:E,2,0)</f>
        <v>CZK</v>
      </c>
    </row>
    <row r="68" spans="1:9" ht="12.75">
      <c r="A68" s="5" t="s">
        <v>155</v>
      </c>
      <c r="B68">
        <v>154</v>
      </c>
      <c r="C68">
        <v>4002050</v>
      </c>
      <c r="D68" s="16">
        <v>80080088</v>
      </c>
      <c r="E68" s="6">
        <v>4000</v>
      </c>
      <c r="F68" t="s">
        <v>138</v>
      </c>
      <c r="G68" s="6">
        <v>4000</v>
      </c>
      <c r="H68" s="7">
        <v>39512</v>
      </c>
      <c r="I68" s="76" t="str">
        <f>VLOOKUP(svyhledat!D68,'GfK cumulative 3Q 2008'!D:E,2,0)</f>
        <v>CZK</v>
      </c>
    </row>
    <row r="69" spans="1:9" ht="12.75">
      <c r="A69" s="5" t="s">
        <v>155</v>
      </c>
      <c r="B69">
        <v>154</v>
      </c>
      <c r="C69">
        <v>4002050</v>
      </c>
      <c r="D69" s="16">
        <v>80080089</v>
      </c>
      <c r="E69" s="6">
        <v>109250</v>
      </c>
      <c r="F69" t="s">
        <v>138</v>
      </c>
      <c r="G69" s="6">
        <v>109250</v>
      </c>
      <c r="H69" s="7">
        <v>39512</v>
      </c>
      <c r="I69" s="76" t="str">
        <f>VLOOKUP(svyhledat!D69,'GfK cumulative 3Q 2008'!D:E,2,0)</f>
        <v>CZK</v>
      </c>
    </row>
    <row r="70" spans="1:9" ht="12.75">
      <c r="A70" s="5" t="s">
        <v>155</v>
      </c>
      <c r="B70">
        <v>154</v>
      </c>
      <c r="C70">
        <v>4002050</v>
      </c>
      <c r="D70" s="16">
        <v>80080090</v>
      </c>
      <c r="E70" s="6">
        <v>14000</v>
      </c>
      <c r="F70" t="s">
        <v>138</v>
      </c>
      <c r="G70" s="6">
        <v>14000</v>
      </c>
      <c r="H70" s="7">
        <v>39512</v>
      </c>
      <c r="I70" s="76" t="str">
        <f>VLOOKUP(svyhledat!D70,'GfK cumulative 3Q 2008'!D:E,2,0)</f>
        <v>CZK</v>
      </c>
    </row>
    <row r="71" spans="1:9" ht="12.75">
      <c r="A71" s="5" t="s">
        <v>155</v>
      </c>
      <c r="B71">
        <v>154</v>
      </c>
      <c r="C71">
        <v>4002050</v>
      </c>
      <c r="D71" s="16">
        <v>80080091</v>
      </c>
      <c r="E71" s="6">
        <v>10000</v>
      </c>
      <c r="F71" t="s">
        <v>138</v>
      </c>
      <c r="G71" s="6">
        <v>10000</v>
      </c>
      <c r="H71" s="7">
        <v>39512</v>
      </c>
      <c r="I71" s="76" t="str">
        <f>VLOOKUP(svyhledat!D71,'GfK cumulative 3Q 2008'!D:E,2,0)</f>
        <v>CZK</v>
      </c>
    </row>
    <row r="72" spans="1:9" ht="12.75">
      <c r="A72" s="5" t="s">
        <v>155</v>
      </c>
      <c r="B72">
        <v>154</v>
      </c>
      <c r="C72">
        <v>4002050</v>
      </c>
      <c r="D72" s="16">
        <v>80080130</v>
      </c>
      <c r="E72" s="6">
        <v>12000</v>
      </c>
      <c r="F72" t="s">
        <v>138</v>
      </c>
      <c r="G72" s="6">
        <v>12000</v>
      </c>
      <c r="H72" s="7">
        <v>39527</v>
      </c>
      <c r="I72" s="76" t="str">
        <f>VLOOKUP(svyhledat!D72,'GfK cumulative 3Q 2008'!D:E,2,0)</f>
        <v>CZK</v>
      </c>
    </row>
    <row r="73" spans="1:9" ht="12.75">
      <c r="A73" s="5" t="s">
        <v>155</v>
      </c>
      <c r="B73">
        <v>154</v>
      </c>
      <c r="C73">
        <v>4002050</v>
      </c>
      <c r="D73" s="16">
        <v>80080131</v>
      </c>
      <c r="E73" s="6">
        <v>260000</v>
      </c>
      <c r="F73" t="s">
        <v>138</v>
      </c>
      <c r="G73" s="6">
        <v>260000</v>
      </c>
      <c r="H73" s="7">
        <v>39527</v>
      </c>
      <c r="I73" s="76" t="str">
        <f>VLOOKUP(svyhledat!D73,'GfK cumulative 3Q 2008'!D:E,2,0)</f>
        <v>CZK</v>
      </c>
    </row>
    <row r="74" spans="1:9" ht="12.75">
      <c r="A74" s="19" t="s">
        <v>155</v>
      </c>
      <c r="B74" s="19" t="s">
        <v>148</v>
      </c>
      <c r="C74" s="17">
        <v>4010250</v>
      </c>
      <c r="D74" s="13" t="s">
        <v>71</v>
      </c>
      <c r="E74" s="20">
        <v>2500</v>
      </c>
      <c r="F74" s="17" t="s">
        <v>138</v>
      </c>
      <c r="G74" s="20">
        <v>59737.5</v>
      </c>
      <c r="H74" s="21">
        <v>39695</v>
      </c>
      <c r="I74" s="76" t="str">
        <f>VLOOKUP(svyhledat!D74,'GfK cumulative 3Q 2008'!D:E,2,0)</f>
        <v>EUR</v>
      </c>
    </row>
    <row r="75" spans="1:9" ht="12.75">
      <c r="A75" s="5" t="s">
        <v>155</v>
      </c>
      <c r="B75">
        <v>154</v>
      </c>
      <c r="C75">
        <v>4002050</v>
      </c>
      <c r="D75" s="16">
        <v>80080144</v>
      </c>
      <c r="E75" s="6">
        <v>20746</v>
      </c>
      <c r="F75" t="s">
        <v>138</v>
      </c>
      <c r="G75" s="6">
        <v>20746</v>
      </c>
      <c r="H75" s="7">
        <v>39528</v>
      </c>
      <c r="I75" s="76" t="str">
        <f>VLOOKUP(svyhledat!D75,'GfK cumulative 3Q 2008'!D:E,2,0)</f>
        <v>CZK</v>
      </c>
    </row>
    <row r="76" spans="1:9" ht="12.75">
      <c r="A76" s="5" t="s">
        <v>155</v>
      </c>
      <c r="B76">
        <v>154</v>
      </c>
      <c r="C76">
        <v>4002050</v>
      </c>
      <c r="D76" s="16">
        <v>80080151</v>
      </c>
      <c r="E76" s="6">
        <v>12000</v>
      </c>
      <c r="F76" t="s">
        <v>138</v>
      </c>
      <c r="G76" s="6">
        <v>12000</v>
      </c>
      <c r="H76" s="7">
        <v>39540</v>
      </c>
      <c r="I76" s="76" t="str">
        <f>VLOOKUP(svyhledat!D76,'GfK cumulative 3Q 2008'!D:E,2,0)</f>
        <v>CZK</v>
      </c>
    </row>
    <row r="77" spans="1:9" ht="12.75">
      <c r="A77" s="5" t="s">
        <v>155</v>
      </c>
      <c r="B77">
        <v>154</v>
      </c>
      <c r="C77">
        <v>4002050</v>
      </c>
      <c r="D77" s="16">
        <v>80080152</v>
      </c>
      <c r="E77" s="6">
        <v>174400</v>
      </c>
      <c r="F77" t="s">
        <v>138</v>
      </c>
      <c r="G77" s="6">
        <v>174400</v>
      </c>
      <c r="H77" s="7">
        <v>39540</v>
      </c>
      <c r="I77" s="76" t="str">
        <f>VLOOKUP(svyhledat!D77,'GfK cumulative 3Q 2008'!D:E,2,0)</f>
        <v>CZK</v>
      </c>
    </row>
    <row r="78" spans="1:9" ht="12.75">
      <c r="A78" s="19" t="s">
        <v>155</v>
      </c>
      <c r="B78" s="19" t="s">
        <v>148</v>
      </c>
      <c r="C78" s="17">
        <v>4010250</v>
      </c>
      <c r="D78" s="13" t="s">
        <v>50</v>
      </c>
      <c r="E78" s="20">
        <v>2294</v>
      </c>
      <c r="F78" s="17" t="s">
        <v>138</v>
      </c>
      <c r="G78" s="20">
        <v>61066.28</v>
      </c>
      <c r="H78" s="21">
        <v>39553</v>
      </c>
      <c r="I78" s="76" t="str">
        <f>VLOOKUP(svyhledat!D78,'GfK cumulative 3Q 2008'!D:E,2,0)</f>
        <v>EUR</v>
      </c>
    </row>
    <row r="79" spans="1:9" ht="12.75">
      <c r="A79" s="5" t="s">
        <v>155</v>
      </c>
      <c r="B79">
        <v>154</v>
      </c>
      <c r="C79">
        <v>4002050</v>
      </c>
      <c r="D79" s="16">
        <v>80080244</v>
      </c>
      <c r="E79" s="6">
        <v>20277</v>
      </c>
      <c r="F79" t="s">
        <v>138</v>
      </c>
      <c r="G79" s="6">
        <v>20277</v>
      </c>
      <c r="H79" s="7">
        <v>39568</v>
      </c>
      <c r="I79" s="76" t="str">
        <f>VLOOKUP(svyhledat!D79,'GfK cumulative 3Q 2008'!D:E,2,0)</f>
        <v>CZK</v>
      </c>
    </row>
    <row r="80" spans="1:9" ht="12.75">
      <c r="A80" s="19" t="s">
        <v>155</v>
      </c>
      <c r="B80" s="19" t="s">
        <v>129</v>
      </c>
      <c r="C80" s="17">
        <v>4010250</v>
      </c>
      <c r="D80" s="13">
        <v>562008</v>
      </c>
      <c r="E80" s="20">
        <v>2344</v>
      </c>
      <c r="F80" s="17" t="s">
        <v>138</v>
      </c>
      <c r="G80" s="20">
        <v>62397.28</v>
      </c>
      <c r="H80" s="21">
        <v>39524</v>
      </c>
      <c r="I80" s="76" t="str">
        <f>VLOOKUP(svyhledat!D80,'GfK cumulative 3Q 2008'!D:E,2,0)</f>
        <v>EUR</v>
      </c>
    </row>
    <row r="81" spans="1:9" ht="12.75">
      <c r="A81" s="5" t="s">
        <v>155</v>
      </c>
      <c r="B81" s="5" t="s">
        <v>150</v>
      </c>
      <c r="C81">
        <v>4002050</v>
      </c>
      <c r="D81" s="16">
        <v>80080423</v>
      </c>
      <c r="E81" s="6">
        <v>2358</v>
      </c>
      <c r="F81" t="s">
        <v>138</v>
      </c>
      <c r="G81" s="6">
        <v>62769.96</v>
      </c>
      <c r="H81" s="7">
        <v>39609</v>
      </c>
      <c r="I81" s="76" t="str">
        <f>VLOOKUP(svyhledat!D81,'GfK cumulative 3Q 2008'!D:E,2,0)</f>
        <v>EUR</v>
      </c>
    </row>
    <row r="82" spans="1:9" ht="12.75">
      <c r="A82" s="5" t="s">
        <v>155</v>
      </c>
      <c r="B82">
        <v>154</v>
      </c>
      <c r="C82">
        <v>4002050</v>
      </c>
      <c r="D82" s="16">
        <v>80080255</v>
      </c>
      <c r="E82" s="6">
        <v>117441</v>
      </c>
      <c r="F82" t="s">
        <v>138</v>
      </c>
      <c r="G82" s="6">
        <v>117441</v>
      </c>
      <c r="H82" s="7">
        <v>39574</v>
      </c>
      <c r="I82" s="76" t="str">
        <f>VLOOKUP(svyhledat!D82,'GfK cumulative 3Q 2008'!D:E,2,0)</f>
        <v>CZK</v>
      </c>
    </row>
    <row r="83" spans="1:9" ht="12.75">
      <c r="A83" s="5" t="s">
        <v>155</v>
      </c>
      <c r="B83" s="5" t="s">
        <v>129</v>
      </c>
      <c r="C83">
        <v>4002050</v>
      </c>
      <c r="D83" s="16">
        <v>80080406</v>
      </c>
      <c r="E83" s="6">
        <v>81110</v>
      </c>
      <c r="F83" t="s">
        <v>138</v>
      </c>
      <c r="G83" s="6">
        <v>64222.09</v>
      </c>
      <c r="H83" s="7">
        <v>39612</v>
      </c>
      <c r="I83" s="76" t="str">
        <f>VLOOKUP(svyhledat!D83,'GfK cumulative 3Q 2008'!D:E,2,0)</f>
        <v>SK</v>
      </c>
    </row>
    <row r="84" spans="1:9" ht="12.75">
      <c r="A84" s="5" t="s">
        <v>155</v>
      </c>
      <c r="B84">
        <v>154</v>
      </c>
      <c r="C84">
        <v>4002050</v>
      </c>
      <c r="D84" s="16">
        <v>80080312</v>
      </c>
      <c r="E84" s="6">
        <v>21031</v>
      </c>
      <c r="F84" t="s">
        <v>138</v>
      </c>
      <c r="G84" s="6">
        <v>21031</v>
      </c>
      <c r="H84" s="7">
        <v>39598</v>
      </c>
      <c r="I84" s="76" t="str">
        <f>VLOOKUP(svyhledat!D84,'GfK cumulative 3Q 2008'!D:E,2,0)</f>
        <v>CZK</v>
      </c>
    </row>
    <row r="85" spans="1:9" ht="12.75">
      <c r="A85" s="5" t="s">
        <v>155</v>
      </c>
      <c r="B85">
        <v>154</v>
      </c>
      <c r="C85">
        <v>4002050</v>
      </c>
      <c r="D85" s="16">
        <v>80080328</v>
      </c>
      <c r="E85" s="6">
        <v>254000</v>
      </c>
      <c r="F85" t="s">
        <v>138</v>
      </c>
      <c r="G85" s="6">
        <v>254000</v>
      </c>
      <c r="H85" s="7">
        <v>39602</v>
      </c>
      <c r="I85" s="76" t="str">
        <f>VLOOKUP(svyhledat!D85,'GfK cumulative 3Q 2008'!D:E,2,0)</f>
        <v>CZK</v>
      </c>
    </row>
    <row r="86" spans="1:9" ht="12.75">
      <c r="A86" s="5" t="s">
        <v>155</v>
      </c>
      <c r="B86">
        <v>154</v>
      </c>
      <c r="C86">
        <v>4002050</v>
      </c>
      <c r="D86" s="16">
        <v>80080329</v>
      </c>
      <c r="E86" s="6">
        <v>142000</v>
      </c>
      <c r="F86" t="s">
        <v>138</v>
      </c>
      <c r="G86" s="6">
        <v>142000</v>
      </c>
      <c r="H86" s="7">
        <v>39602</v>
      </c>
      <c r="I86" s="76" t="str">
        <f>VLOOKUP(svyhledat!D86,'GfK cumulative 3Q 2008'!D:E,2,0)</f>
        <v>CZK</v>
      </c>
    </row>
    <row r="87" spans="1:9" ht="12.75">
      <c r="A87" s="5" t="s">
        <v>155</v>
      </c>
      <c r="B87">
        <v>154</v>
      </c>
      <c r="C87">
        <v>4002050</v>
      </c>
      <c r="D87" s="16">
        <v>80080330</v>
      </c>
      <c r="E87" s="6">
        <v>356000</v>
      </c>
      <c r="F87" t="s">
        <v>138</v>
      </c>
      <c r="G87" s="6">
        <v>356000</v>
      </c>
      <c r="H87" s="7">
        <v>39602</v>
      </c>
      <c r="I87" s="76" t="str">
        <f>VLOOKUP(svyhledat!D87,'GfK cumulative 3Q 2008'!D:E,2,0)</f>
        <v>CZK</v>
      </c>
    </row>
    <row r="88" spans="1:9" ht="12.75">
      <c r="A88" s="5" t="s">
        <v>155</v>
      </c>
      <c r="B88">
        <v>154</v>
      </c>
      <c r="C88">
        <v>4002050</v>
      </c>
      <c r="D88" s="16">
        <v>80080331</v>
      </c>
      <c r="E88" s="6">
        <v>252000</v>
      </c>
      <c r="F88" t="s">
        <v>138</v>
      </c>
      <c r="G88" s="6">
        <v>252000</v>
      </c>
      <c r="H88" s="7">
        <v>39602</v>
      </c>
      <c r="I88" s="76" t="str">
        <f>VLOOKUP(svyhledat!D88,'GfK cumulative 3Q 2008'!D:E,2,0)</f>
        <v>CZK</v>
      </c>
    </row>
    <row r="89" spans="1:9" ht="12.75">
      <c r="A89" s="5" t="s">
        <v>155</v>
      </c>
      <c r="B89">
        <v>154</v>
      </c>
      <c r="C89">
        <v>4002050</v>
      </c>
      <c r="D89" s="16">
        <v>80080332</v>
      </c>
      <c r="E89" s="6">
        <v>20500</v>
      </c>
      <c r="F89" t="s">
        <v>138</v>
      </c>
      <c r="G89" s="6">
        <v>20500</v>
      </c>
      <c r="H89" s="7">
        <v>39602</v>
      </c>
      <c r="I89" s="76" t="str">
        <f>VLOOKUP(svyhledat!D89,'GfK cumulative 3Q 2008'!D:E,2,0)</f>
        <v>CZK</v>
      </c>
    </row>
    <row r="90" spans="1:9" ht="12.75">
      <c r="A90" s="5" t="s">
        <v>155</v>
      </c>
      <c r="B90">
        <v>154</v>
      </c>
      <c r="C90">
        <v>4002050</v>
      </c>
      <c r="D90" s="16">
        <v>80080333</v>
      </c>
      <c r="E90" s="6">
        <v>17000</v>
      </c>
      <c r="F90" t="s">
        <v>138</v>
      </c>
      <c r="G90" s="6">
        <v>17000</v>
      </c>
      <c r="H90" s="7">
        <v>39602</v>
      </c>
      <c r="I90" s="76" t="str">
        <f>VLOOKUP(svyhledat!D90,'GfK cumulative 3Q 2008'!D:E,2,0)</f>
        <v>CZK</v>
      </c>
    </row>
    <row r="91" spans="1:9" ht="12.75">
      <c r="A91" s="19" t="s">
        <v>155</v>
      </c>
      <c r="B91" s="19" t="s">
        <v>129</v>
      </c>
      <c r="C91" s="17">
        <v>4010250</v>
      </c>
      <c r="D91" s="13" t="s">
        <v>90</v>
      </c>
      <c r="E91" s="20">
        <v>82000</v>
      </c>
      <c r="F91" s="17" t="s">
        <v>138</v>
      </c>
      <c r="G91" s="20">
        <v>64926.78</v>
      </c>
      <c r="H91" s="21">
        <v>39553</v>
      </c>
      <c r="I91" s="76" t="str">
        <f>VLOOKUP(svyhledat!D91,'GfK cumulative 3Q 2008'!D:E,2,0)</f>
        <v>SK</v>
      </c>
    </row>
    <row r="92" spans="1:9" ht="12.75">
      <c r="A92" s="19" t="s">
        <v>155</v>
      </c>
      <c r="B92" s="19" t="s">
        <v>129</v>
      </c>
      <c r="C92" s="17">
        <v>4010250</v>
      </c>
      <c r="D92" s="13" t="s">
        <v>96</v>
      </c>
      <c r="E92" s="20">
        <v>2480</v>
      </c>
      <c r="F92" s="17" t="s">
        <v>138</v>
      </c>
      <c r="G92" s="20">
        <v>66017.6</v>
      </c>
      <c r="H92" s="21">
        <v>39615</v>
      </c>
      <c r="I92" s="76" t="str">
        <f>VLOOKUP(svyhledat!D92,'GfK cumulative 3Q 2008'!D:E,2,0)</f>
        <v>EUR</v>
      </c>
    </row>
    <row r="93" spans="1:9" ht="12.75">
      <c r="A93" s="5" t="s">
        <v>155</v>
      </c>
      <c r="B93">
        <v>154</v>
      </c>
      <c r="C93">
        <v>4002050</v>
      </c>
      <c r="D93" s="16">
        <v>80080401</v>
      </c>
      <c r="E93" s="6">
        <v>48000</v>
      </c>
      <c r="F93" t="s">
        <v>138</v>
      </c>
      <c r="G93" s="6">
        <v>48000</v>
      </c>
      <c r="H93" s="7">
        <v>39612</v>
      </c>
      <c r="I93" s="76" t="str">
        <f>VLOOKUP(svyhledat!D93,'GfK cumulative 3Q 2008'!D:E,2,0)</f>
        <v>CZK</v>
      </c>
    </row>
    <row r="94" spans="1:9" ht="12.75">
      <c r="A94" s="5" t="s">
        <v>155</v>
      </c>
      <c r="B94">
        <v>154</v>
      </c>
      <c r="C94">
        <v>4002050</v>
      </c>
      <c r="D94" s="16">
        <v>80080412</v>
      </c>
      <c r="E94" s="6">
        <v>9980</v>
      </c>
      <c r="F94" t="s">
        <v>138</v>
      </c>
      <c r="G94" s="6">
        <v>9980</v>
      </c>
      <c r="H94" s="7">
        <v>39612</v>
      </c>
      <c r="I94" s="76" t="str">
        <f>VLOOKUP(svyhledat!D94,'GfK cumulative 3Q 2008'!D:E,2,0)</f>
        <v>CZK</v>
      </c>
    </row>
    <row r="95" spans="1:9" ht="12.75">
      <c r="A95" s="5" t="s">
        <v>155</v>
      </c>
      <c r="B95">
        <v>154</v>
      </c>
      <c r="C95">
        <v>4002050</v>
      </c>
      <c r="D95" s="16">
        <v>80080415</v>
      </c>
      <c r="E95" s="6">
        <v>20890</v>
      </c>
      <c r="F95" t="s">
        <v>138</v>
      </c>
      <c r="G95" s="6">
        <v>20890</v>
      </c>
      <c r="H95" s="7">
        <v>39612</v>
      </c>
      <c r="I95" s="76" t="str">
        <f>VLOOKUP(svyhledat!D95,'GfK cumulative 3Q 2008'!D:E,2,0)</f>
        <v>CZK</v>
      </c>
    </row>
    <row r="96" spans="1:9" ht="12.75">
      <c r="A96" s="5" t="s">
        <v>155</v>
      </c>
      <c r="B96">
        <v>154</v>
      </c>
      <c r="C96">
        <v>4002050</v>
      </c>
      <c r="D96" s="16">
        <v>80080489</v>
      </c>
      <c r="E96" s="6">
        <v>214000</v>
      </c>
      <c r="F96" t="s">
        <v>138</v>
      </c>
      <c r="G96" s="6">
        <v>214000</v>
      </c>
      <c r="H96" s="7">
        <v>39630</v>
      </c>
      <c r="I96" s="76" t="str">
        <f>VLOOKUP(svyhledat!D96,'GfK cumulative 3Q 2008'!D:E,2,0)</f>
        <v>CZK</v>
      </c>
    </row>
    <row r="97" spans="1:9" ht="12.75">
      <c r="A97" s="5" t="s">
        <v>155</v>
      </c>
      <c r="B97">
        <v>154</v>
      </c>
      <c r="C97">
        <v>4002050</v>
      </c>
      <c r="D97" s="16">
        <v>80080490</v>
      </c>
      <c r="E97" s="6">
        <v>103000</v>
      </c>
      <c r="F97" t="s">
        <v>138</v>
      </c>
      <c r="G97" s="6">
        <v>103000</v>
      </c>
      <c r="H97" s="7">
        <v>39630</v>
      </c>
      <c r="I97" s="76" t="str">
        <f>VLOOKUP(svyhledat!D97,'GfK cumulative 3Q 2008'!D:E,2,0)</f>
        <v>CZK</v>
      </c>
    </row>
    <row r="98" spans="1:9" ht="12.75">
      <c r="A98" s="5" t="s">
        <v>155</v>
      </c>
      <c r="B98">
        <v>154</v>
      </c>
      <c r="C98">
        <v>4002050</v>
      </c>
      <c r="D98" s="16">
        <v>80080491</v>
      </c>
      <c r="E98" s="6">
        <v>320000</v>
      </c>
      <c r="F98" t="s">
        <v>138</v>
      </c>
      <c r="G98" s="6">
        <v>320000</v>
      </c>
      <c r="H98" s="7">
        <v>39630</v>
      </c>
      <c r="I98" s="76" t="str">
        <f>VLOOKUP(svyhledat!D98,'GfK cumulative 3Q 2008'!D:E,2,0)</f>
        <v>CZK</v>
      </c>
    </row>
    <row r="99" spans="1:9" ht="12.75">
      <c r="A99" s="5" t="s">
        <v>155</v>
      </c>
      <c r="B99">
        <v>154</v>
      </c>
      <c r="C99">
        <v>4002050</v>
      </c>
      <c r="D99" s="16">
        <v>80080527</v>
      </c>
      <c r="E99" s="6">
        <v>350000</v>
      </c>
      <c r="F99" t="s">
        <v>138</v>
      </c>
      <c r="G99" s="6">
        <v>350000</v>
      </c>
      <c r="H99" s="7">
        <v>39644</v>
      </c>
      <c r="I99" s="76" t="str">
        <f>VLOOKUP(svyhledat!D99,'GfK cumulative 3Q 2008'!D:E,2,0)</f>
        <v>CZK</v>
      </c>
    </row>
    <row r="100" spans="1:9" ht="12.75">
      <c r="A100" s="5" t="s">
        <v>155</v>
      </c>
      <c r="B100">
        <v>154</v>
      </c>
      <c r="C100">
        <v>4002050</v>
      </c>
      <c r="D100" s="16">
        <v>80080528</v>
      </c>
      <c r="E100" s="6">
        <v>45000</v>
      </c>
      <c r="F100" t="s">
        <v>138</v>
      </c>
      <c r="G100" s="6">
        <v>45000</v>
      </c>
      <c r="H100" s="7">
        <v>39644</v>
      </c>
      <c r="I100" s="76" t="str">
        <f>VLOOKUP(svyhledat!D100,'GfK cumulative 3Q 2008'!D:E,2,0)</f>
        <v>CZK</v>
      </c>
    </row>
    <row r="101" spans="1:9" ht="12.75">
      <c r="A101" s="5" t="s">
        <v>155</v>
      </c>
      <c r="B101">
        <v>154</v>
      </c>
      <c r="C101">
        <v>4002050</v>
      </c>
      <c r="D101" s="16">
        <v>80080529</v>
      </c>
      <c r="E101" s="6">
        <v>42000</v>
      </c>
      <c r="F101" t="s">
        <v>138</v>
      </c>
      <c r="G101" s="6">
        <v>42000</v>
      </c>
      <c r="H101" s="7">
        <v>39644</v>
      </c>
      <c r="I101" s="76" t="str">
        <f>VLOOKUP(svyhledat!D101,'GfK cumulative 3Q 2008'!D:E,2,0)</f>
        <v>CZK</v>
      </c>
    </row>
    <row r="102" spans="1:9" ht="12.75">
      <c r="A102" s="19" t="s">
        <v>155</v>
      </c>
      <c r="B102" s="19" t="s">
        <v>148</v>
      </c>
      <c r="C102" s="17">
        <v>4010250</v>
      </c>
      <c r="D102" s="13" t="s">
        <v>52</v>
      </c>
      <c r="E102" s="20">
        <v>2500</v>
      </c>
      <c r="F102" s="17" t="s">
        <v>138</v>
      </c>
      <c r="G102" s="20">
        <v>66550</v>
      </c>
      <c r="H102" s="21">
        <v>39553</v>
      </c>
      <c r="I102" s="76" t="str">
        <f>VLOOKUP(svyhledat!D102,'GfK cumulative 3Q 2008'!D:E,2,0)</f>
        <v>EUR</v>
      </c>
    </row>
    <row r="103" spans="1:9" ht="12.75">
      <c r="A103" s="5" t="s">
        <v>155</v>
      </c>
      <c r="B103">
        <v>154</v>
      </c>
      <c r="C103">
        <v>4002050</v>
      </c>
      <c r="D103" s="16">
        <v>80080581</v>
      </c>
      <c r="E103" s="6">
        <v>21611</v>
      </c>
      <c r="F103" t="s">
        <v>138</v>
      </c>
      <c r="G103" s="6">
        <v>21611</v>
      </c>
      <c r="H103" s="7">
        <v>39666</v>
      </c>
      <c r="I103" s="76" t="str">
        <f>VLOOKUP(svyhledat!D103,'GfK cumulative 3Q 2008'!D:E,2,0)</f>
        <v>CZK</v>
      </c>
    </row>
    <row r="104" spans="1:9" ht="12.75">
      <c r="A104" s="5" t="s">
        <v>155</v>
      </c>
      <c r="B104">
        <v>154</v>
      </c>
      <c r="C104">
        <v>4002050</v>
      </c>
      <c r="D104" s="16">
        <v>80080594</v>
      </c>
      <c r="E104" s="6">
        <v>323000</v>
      </c>
      <c r="F104" t="s">
        <v>138</v>
      </c>
      <c r="G104" s="6">
        <v>323000</v>
      </c>
      <c r="H104" s="7">
        <v>39669</v>
      </c>
      <c r="I104" s="76" t="str">
        <f>VLOOKUP(svyhledat!D104,'GfK cumulative 3Q 2008'!D:E,2,0)</f>
        <v>CZK</v>
      </c>
    </row>
    <row r="105" spans="1:9" ht="12.75">
      <c r="A105" s="5" t="s">
        <v>155</v>
      </c>
      <c r="B105">
        <v>154</v>
      </c>
      <c r="C105">
        <v>4002050</v>
      </c>
      <c r="D105" s="16">
        <v>80080595</v>
      </c>
      <c r="E105" s="6">
        <v>17000</v>
      </c>
      <c r="F105" t="s">
        <v>138</v>
      </c>
      <c r="G105" s="6">
        <v>17000</v>
      </c>
      <c r="H105" s="7">
        <v>39669</v>
      </c>
      <c r="I105" s="76" t="str">
        <f>VLOOKUP(svyhledat!D105,'GfK cumulative 3Q 2008'!D:E,2,0)</f>
        <v>CZK</v>
      </c>
    </row>
    <row r="106" spans="1:9" ht="12.75">
      <c r="A106" s="5" t="s">
        <v>155</v>
      </c>
      <c r="B106">
        <v>154</v>
      </c>
      <c r="C106">
        <v>4002050</v>
      </c>
      <c r="D106" s="16">
        <v>80080596</v>
      </c>
      <c r="E106" s="6">
        <v>371000</v>
      </c>
      <c r="F106" t="s">
        <v>138</v>
      </c>
      <c r="G106" s="6">
        <v>371000</v>
      </c>
      <c r="H106" s="7">
        <v>39669</v>
      </c>
      <c r="I106" s="76" t="str">
        <f>VLOOKUP(svyhledat!D106,'GfK cumulative 3Q 2008'!D:E,2,0)</f>
        <v>CZK</v>
      </c>
    </row>
    <row r="107" spans="1:9" ht="12.75">
      <c r="A107" s="5" t="s">
        <v>155</v>
      </c>
      <c r="B107">
        <v>154</v>
      </c>
      <c r="C107">
        <v>4002050</v>
      </c>
      <c r="D107" s="16">
        <v>80080597</v>
      </c>
      <c r="E107" s="6">
        <v>400000</v>
      </c>
      <c r="F107" t="s">
        <v>138</v>
      </c>
      <c r="G107" s="6">
        <v>400000</v>
      </c>
      <c r="H107" s="7">
        <v>39669</v>
      </c>
      <c r="I107" s="76" t="str">
        <f>VLOOKUP(svyhledat!D107,'GfK cumulative 3Q 2008'!D:E,2,0)</f>
        <v>CZK</v>
      </c>
    </row>
    <row r="108" spans="1:9" ht="12.75">
      <c r="A108" s="5" t="s">
        <v>155</v>
      </c>
      <c r="B108">
        <v>154</v>
      </c>
      <c r="C108">
        <v>4002050</v>
      </c>
      <c r="D108" s="16">
        <v>80080598</v>
      </c>
      <c r="E108" s="6">
        <v>199000</v>
      </c>
      <c r="F108" t="s">
        <v>138</v>
      </c>
      <c r="G108" s="6">
        <v>199000</v>
      </c>
      <c r="H108" s="7">
        <v>39669</v>
      </c>
      <c r="I108" s="76" t="str">
        <f>VLOOKUP(svyhledat!D108,'GfK cumulative 3Q 2008'!D:E,2,0)</f>
        <v>CZK</v>
      </c>
    </row>
    <row r="109" spans="1:9" ht="12.75">
      <c r="A109" s="19" t="s">
        <v>155</v>
      </c>
      <c r="B109" s="19" t="s">
        <v>148</v>
      </c>
      <c r="C109" s="17">
        <v>4010250</v>
      </c>
      <c r="D109" s="13" t="s">
        <v>59</v>
      </c>
      <c r="E109" s="20">
        <v>2500</v>
      </c>
      <c r="F109" s="17" t="s">
        <v>138</v>
      </c>
      <c r="G109" s="20">
        <v>66550</v>
      </c>
      <c r="H109" s="21">
        <v>39618</v>
      </c>
      <c r="I109" s="76" t="str">
        <f>VLOOKUP(svyhledat!D109,'GfK cumulative 3Q 2008'!D:E,2,0)</f>
        <v>EUR</v>
      </c>
    </row>
    <row r="110" spans="1:9" ht="12.75">
      <c r="A110" s="5" t="s">
        <v>155</v>
      </c>
      <c r="B110">
        <v>154</v>
      </c>
      <c r="C110">
        <v>4002050</v>
      </c>
      <c r="D110" s="16">
        <v>80080640</v>
      </c>
      <c r="E110" s="6">
        <v>6171</v>
      </c>
      <c r="F110" t="s">
        <v>138</v>
      </c>
      <c r="G110" s="6">
        <v>6171</v>
      </c>
      <c r="H110" s="7">
        <v>39675</v>
      </c>
      <c r="I110" s="76" t="str">
        <f>VLOOKUP(svyhledat!D110,'GfK cumulative 3Q 2008'!D:E,2,0)</f>
        <v>CZK</v>
      </c>
    </row>
    <row r="111" spans="1:9" ht="12.75">
      <c r="A111" s="5" t="s">
        <v>155</v>
      </c>
      <c r="B111" s="5" t="s">
        <v>145</v>
      </c>
      <c r="C111">
        <v>1220050</v>
      </c>
      <c r="D111">
        <v>80080621</v>
      </c>
      <c r="E111" s="6">
        <v>2800</v>
      </c>
      <c r="F111" t="s">
        <v>138</v>
      </c>
      <c r="G111" s="6">
        <v>66906</v>
      </c>
      <c r="H111" s="7">
        <v>39673</v>
      </c>
      <c r="I111" s="76" t="str">
        <f>VLOOKUP(svyhledat!D111,'GfK cumulative 3Q 2008'!D:E,2,0)</f>
        <v>EUR</v>
      </c>
    </row>
    <row r="112" spans="1:9" ht="12.75">
      <c r="A112" s="5" t="s">
        <v>155</v>
      </c>
      <c r="B112" s="5" t="s">
        <v>145</v>
      </c>
      <c r="C112">
        <v>4002050</v>
      </c>
      <c r="D112" s="16">
        <v>80080621</v>
      </c>
      <c r="E112" s="6">
        <v>2800</v>
      </c>
      <c r="F112" t="s">
        <v>138</v>
      </c>
      <c r="G112" s="6">
        <v>66906</v>
      </c>
      <c r="H112" s="7">
        <v>39673</v>
      </c>
      <c r="I112" s="76" t="str">
        <f>VLOOKUP(svyhledat!D112,'GfK cumulative 3Q 2008'!D:E,2,0)</f>
        <v>EUR</v>
      </c>
    </row>
    <row r="113" spans="1:9" ht="12.75">
      <c r="A113" s="19" t="s">
        <v>155</v>
      </c>
      <c r="B113" s="19" t="s">
        <v>129</v>
      </c>
      <c r="C113" s="17">
        <v>4010250</v>
      </c>
      <c r="D113" s="13">
        <v>3192008</v>
      </c>
      <c r="E113" s="20">
        <v>2811</v>
      </c>
      <c r="F113" s="17" t="s">
        <v>138</v>
      </c>
      <c r="G113" s="20">
        <v>67168.85</v>
      </c>
      <c r="H113" s="21">
        <v>39708</v>
      </c>
      <c r="I113" s="76" t="str">
        <f>VLOOKUP(svyhledat!D113,'GfK cumulative 3Q 2008'!D:E,2,0)</f>
        <v>EUR</v>
      </c>
    </row>
    <row r="114" spans="1:9" ht="12.75">
      <c r="A114" s="5" t="s">
        <v>155</v>
      </c>
      <c r="B114">
        <v>154</v>
      </c>
      <c r="C114">
        <v>4002050</v>
      </c>
      <c r="D114" s="16">
        <v>80080706</v>
      </c>
      <c r="E114" s="6">
        <v>23000</v>
      </c>
      <c r="F114" t="s">
        <v>138</v>
      </c>
      <c r="G114" s="6">
        <v>23000</v>
      </c>
      <c r="H114" s="7">
        <v>39703</v>
      </c>
      <c r="I114" s="76" t="str">
        <f>VLOOKUP(svyhledat!D114,'GfK cumulative 3Q 2008'!D:E,2,0)</f>
        <v>CZK</v>
      </c>
    </row>
    <row r="115" spans="1:9" ht="12.75">
      <c r="A115" s="5" t="s">
        <v>155</v>
      </c>
      <c r="B115">
        <v>232</v>
      </c>
      <c r="C115">
        <v>4002050</v>
      </c>
      <c r="D115" s="16">
        <v>80080001</v>
      </c>
      <c r="E115" s="6">
        <v>7676</v>
      </c>
      <c r="F115" t="s">
        <v>138</v>
      </c>
      <c r="G115" s="6">
        <v>138766.73</v>
      </c>
      <c r="H115" s="7">
        <v>39462</v>
      </c>
      <c r="I115" s="76" t="str">
        <f>VLOOKUP(svyhledat!D115,'GfK cumulative 3Q 2008'!D:E,2,0)</f>
        <v>USD</v>
      </c>
    </row>
    <row r="116" spans="1:9" ht="12.75">
      <c r="A116" s="5" t="s">
        <v>155</v>
      </c>
      <c r="B116">
        <v>136</v>
      </c>
      <c r="C116">
        <v>4002050</v>
      </c>
      <c r="D116" s="16">
        <v>80080002</v>
      </c>
      <c r="E116" s="6">
        <v>1420</v>
      </c>
      <c r="F116" t="s">
        <v>138</v>
      </c>
      <c r="G116" s="6">
        <v>37800.4</v>
      </c>
      <c r="H116" s="7">
        <v>39462</v>
      </c>
      <c r="I116" s="76" t="str">
        <f>VLOOKUP(svyhledat!D116,'GfK cumulative 3Q 2008'!D:E,2,0)</f>
        <v>EUR</v>
      </c>
    </row>
    <row r="117" spans="1:9" ht="12.75">
      <c r="A117" s="5" t="s">
        <v>155</v>
      </c>
      <c r="B117" s="5" t="s">
        <v>143</v>
      </c>
      <c r="C117">
        <v>4002050</v>
      </c>
      <c r="D117" s="16">
        <v>80080003</v>
      </c>
      <c r="E117" s="6">
        <v>14240</v>
      </c>
      <c r="F117" t="s">
        <v>138</v>
      </c>
      <c r="G117" s="6">
        <v>379068.8</v>
      </c>
      <c r="H117" s="7">
        <v>39462</v>
      </c>
      <c r="I117" s="76" t="str">
        <f>VLOOKUP(svyhledat!D117,'GfK cumulative 3Q 2008'!D:E,2,0)</f>
        <v>EUR</v>
      </c>
    </row>
    <row r="118" spans="1:9" ht="12.75">
      <c r="A118" s="5" t="s">
        <v>155</v>
      </c>
      <c r="B118" s="5" t="s">
        <v>149</v>
      </c>
      <c r="C118">
        <v>4002050</v>
      </c>
      <c r="D118" s="16">
        <v>80080004</v>
      </c>
      <c r="E118" s="6">
        <v>12800</v>
      </c>
      <c r="F118" t="s">
        <v>138</v>
      </c>
      <c r="G118" s="6">
        <v>340736</v>
      </c>
      <c r="H118" s="7">
        <v>39462</v>
      </c>
      <c r="I118" s="76" t="str">
        <f>VLOOKUP(svyhledat!D118,'GfK cumulative 3Q 2008'!D:E,2,0)</f>
        <v>EUR</v>
      </c>
    </row>
    <row r="119" spans="1:9" ht="12.75">
      <c r="A119" s="5" t="s">
        <v>155</v>
      </c>
      <c r="B119" s="5" t="s">
        <v>140</v>
      </c>
      <c r="C119">
        <v>4002050</v>
      </c>
      <c r="D119" s="16">
        <v>80080005</v>
      </c>
      <c r="E119" s="6">
        <v>4857</v>
      </c>
      <c r="F119" t="s">
        <v>138</v>
      </c>
      <c r="G119" s="6">
        <v>129293.34</v>
      </c>
      <c r="H119" s="7">
        <v>39462</v>
      </c>
      <c r="I119" s="76" t="str">
        <f>VLOOKUP(svyhledat!D119,'GfK cumulative 3Q 2008'!D:E,2,0)</f>
        <v>EUR</v>
      </c>
    </row>
    <row r="120" spans="1:9" ht="12.75">
      <c r="A120" s="5" t="s">
        <v>155</v>
      </c>
      <c r="B120">
        <v>310</v>
      </c>
      <c r="C120">
        <v>4002050</v>
      </c>
      <c r="D120" s="16">
        <v>80080011</v>
      </c>
      <c r="E120" s="6">
        <v>-915</v>
      </c>
      <c r="F120" t="s">
        <v>138</v>
      </c>
      <c r="G120" s="6">
        <v>-16541.37</v>
      </c>
      <c r="H120" s="7">
        <v>39462</v>
      </c>
      <c r="I120" s="76" t="str">
        <f>VLOOKUP(svyhledat!D120,'GfK cumulative 3Q 2008'!D:E,2,0)</f>
        <v>USD</v>
      </c>
    </row>
    <row r="121" spans="1:9" ht="12.75">
      <c r="A121" s="5" t="s">
        <v>155</v>
      </c>
      <c r="B121" s="5" t="s">
        <v>150</v>
      </c>
      <c r="C121">
        <v>4002050</v>
      </c>
      <c r="D121" s="16">
        <v>80080017</v>
      </c>
      <c r="E121" s="6">
        <v>3172936</v>
      </c>
      <c r="F121" t="s">
        <v>138</v>
      </c>
      <c r="G121" s="6">
        <v>3172936</v>
      </c>
      <c r="H121" s="7">
        <v>39462</v>
      </c>
      <c r="I121" s="76" t="str">
        <f>VLOOKUP(svyhledat!D121,'GfK cumulative 3Q 2008'!D:E,2,0)</f>
        <v>CZK</v>
      </c>
    </row>
    <row r="122" spans="1:9" ht="12.75">
      <c r="A122" s="5" t="s">
        <v>155</v>
      </c>
      <c r="B122" s="5">
        <v>232</v>
      </c>
      <c r="C122">
        <v>4002050</v>
      </c>
      <c r="D122" s="16">
        <v>80080084</v>
      </c>
      <c r="E122" s="6">
        <v>3838</v>
      </c>
      <c r="F122" t="s">
        <v>138</v>
      </c>
      <c r="G122" s="6">
        <v>69383.36</v>
      </c>
      <c r="H122" s="7">
        <v>39512</v>
      </c>
      <c r="I122" s="76" t="str">
        <f>VLOOKUP(svyhledat!D122,'GfK cumulative 3Q 2008'!D:E,2,0)</f>
        <v>USD</v>
      </c>
    </row>
    <row r="123" spans="1:9" ht="12.75">
      <c r="A123" s="5" t="s">
        <v>155</v>
      </c>
      <c r="B123" s="5" t="s">
        <v>150</v>
      </c>
      <c r="C123">
        <v>4002050</v>
      </c>
      <c r="D123" s="16">
        <v>80080019</v>
      </c>
      <c r="E123" s="6">
        <v>315784</v>
      </c>
      <c r="F123" t="s">
        <v>138</v>
      </c>
      <c r="G123" s="6">
        <v>315784</v>
      </c>
      <c r="H123" s="7">
        <v>39462</v>
      </c>
      <c r="I123" s="76" t="str">
        <f>VLOOKUP(svyhledat!D123,'GfK cumulative 3Q 2008'!D:E,2,0)</f>
        <v>CZK</v>
      </c>
    </row>
    <row r="124" spans="1:9" ht="12.75">
      <c r="A124" s="5" t="s">
        <v>155</v>
      </c>
      <c r="B124" s="5" t="s">
        <v>150</v>
      </c>
      <c r="C124">
        <v>4002050</v>
      </c>
      <c r="D124" s="16">
        <v>80080020</v>
      </c>
      <c r="E124" s="6">
        <v>391141</v>
      </c>
      <c r="F124" t="s">
        <v>138</v>
      </c>
      <c r="G124" s="6">
        <v>391141</v>
      </c>
      <c r="H124" s="7">
        <v>39462</v>
      </c>
      <c r="I124" s="76" t="str">
        <f>VLOOKUP(svyhledat!D124,'GfK cumulative 3Q 2008'!D:E,2,0)</f>
        <v>CZK</v>
      </c>
    </row>
    <row r="125" spans="1:9" ht="12.75">
      <c r="A125" s="5" t="s">
        <v>155</v>
      </c>
      <c r="B125" s="5" t="s">
        <v>150</v>
      </c>
      <c r="C125">
        <v>4002050</v>
      </c>
      <c r="D125" s="16">
        <v>80080021</v>
      </c>
      <c r="E125" s="6">
        <v>454967</v>
      </c>
      <c r="F125" t="s">
        <v>138</v>
      </c>
      <c r="G125" s="6">
        <v>454967</v>
      </c>
      <c r="H125" s="7">
        <v>39462</v>
      </c>
      <c r="I125" s="76" t="str">
        <f>VLOOKUP(svyhledat!D125,'GfK cumulative 3Q 2008'!D:E,2,0)</f>
        <v>CZK</v>
      </c>
    </row>
    <row r="126" spans="1:9" ht="12.75">
      <c r="A126" s="5" t="s">
        <v>155</v>
      </c>
      <c r="B126" s="5" t="s">
        <v>150</v>
      </c>
      <c r="C126">
        <v>4002050</v>
      </c>
      <c r="D126" s="16">
        <v>80080022</v>
      </c>
      <c r="E126" s="6">
        <v>654247</v>
      </c>
      <c r="F126" t="s">
        <v>138</v>
      </c>
      <c r="G126" s="6">
        <v>654247</v>
      </c>
      <c r="H126" s="7">
        <v>39462</v>
      </c>
      <c r="I126" s="76" t="str">
        <f>VLOOKUP(svyhledat!D126,'GfK cumulative 3Q 2008'!D:E,2,0)</f>
        <v>CZK</v>
      </c>
    </row>
    <row r="127" spans="1:9" ht="12.75">
      <c r="A127" s="5" t="s">
        <v>155</v>
      </c>
      <c r="B127" s="5" t="s">
        <v>150</v>
      </c>
      <c r="C127">
        <v>4002050</v>
      </c>
      <c r="D127" s="16">
        <v>80080023</v>
      </c>
      <c r="E127" s="6">
        <v>333295</v>
      </c>
      <c r="F127" t="s">
        <v>138</v>
      </c>
      <c r="G127" s="6">
        <v>333295</v>
      </c>
      <c r="H127" s="7">
        <v>39462</v>
      </c>
      <c r="I127" s="76" t="str">
        <f>VLOOKUP(svyhledat!D127,'GfK cumulative 3Q 2008'!D:E,2,0)</f>
        <v>CZK</v>
      </c>
    </row>
    <row r="128" spans="1:9" ht="12.75">
      <c r="A128" s="5" t="s">
        <v>155</v>
      </c>
      <c r="B128" s="5" t="s">
        <v>150</v>
      </c>
      <c r="C128">
        <v>4002050</v>
      </c>
      <c r="D128" s="16">
        <v>80080024</v>
      </c>
      <c r="E128" s="6">
        <v>246884</v>
      </c>
      <c r="F128" t="s">
        <v>138</v>
      </c>
      <c r="G128" s="6">
        <v>246884</v>
      </c>
      <c r="H128" s="7">
        <v>39462</v>
      </c>
      <c r="I128" s="76" t="str">
        <f>VLOOKUP(svyhledat!D128,'GfK cumulative 3Q 2008'!D:E,2,0)</f>
        <v>CZK</v>
      </c>
    </row>
    <row r="129" spans="1:9" ht="12.75">
      <c r="A129" s="5" t="s">
        <v>155</v>
      </c>
      <c r="B129" s="5" t="s">
        <v>143</v>
      </c>
      <c r="C129">
        <v>4002050</v>
      </c>
      <c r="D129" s="16">
        <v>80080006</v>
      </c>
      <c r="E129" s="6">
        <v>1462</v>
      </c>
      <c r="F129" t="s">
        <v>138</v>
      </c>
      <c r="G129" s="6">
        <v>38918.44</v>
      </c>
      <c r="H129" s="7">
        <v>39464</v>
      </c>
      <c r="I129" s="76" t="str">
        <f>VLOOKUP(svyhledat!D129,'GfK cumulative 3Q 2008'!D:E,2,0)</f>
        <v>EUR</v>
      </c>
    </row>
    <row r="130" spans="1:9" ht="12.75">
      <c r="A130" s="19" t="s">
        <v>155</v>
      </c>
      <c r="B130" s="19" t="s">
        <v>148</v>
      </c>
      <c r="C130" s="17">
        <v>4010250</v>
      </c>
      <c r="D130" s="13" t="s">
        <v>55</v>
      </c>
      <c r="E130" s="20">
        <v>2626</v>
      </c>
      <c r="F130" s="17" t="s">
        <v>138</v>
      </c>
      <c r="G130" s="20">
        <v>69904.12</v>
      </c>
      <c r="H130" s="21">
        <v>39590</v>
      </c>
      <c r="I130" s="76" t="str">
        <f>VLOOKUP(svyhledat!D130,'GfK cumulative 3Q 2008'!D:E,2,0)</f>
        <v>EUR</v>
      </c>
    </row>
    <row r="131" spans="1:9" ht="12.75">
      <c r="A131" s="5" t="s">
        <v>155</v>
      </c>
      <c r="B131" s="5" t="s">
        <v>0</v>
      </c>
      <c r="C131">
        <v>4002050</v>
      </c>
      <c r="D131" s="16">
        <v>80080044</v>
      </c>
      <c r="E131" s="6">
        <v>1052</v>
      </c>
      <c r="F131" t="s">
        <v>138</v>
      </c>
      <c r="G131" s="6">
        <v>28004.24</v>
      </c>
      <c r="H131" s="7">
        <v>39483</v>
      </c>
      <c r="I131" s="76" t="str">
        <f>VLOOKUP(svyhledat!D131,'GfK cumulative 3Q 2008'!D:E,2,0)</f>
        <v>EUR</v>
      </c>
    </row>
    <row r="132" spans="1:9" ht="12.75">
      <c r="A132" s="5" t="s">
        <v>155</v>
      </c>
      <c r="B132" s="5" t="s">
        <v>1</v>
      </c>
      <c r="C132">
        <v>4002050</v>
      </c>
      <c r="D132" s="16">
        <v>80080045</v>
      </c>
      <c r="E132" s="6">
        <v>431</v>
      </c>
      <c r="F132" t="s">
        <v>138</v>
      </c>
      <c r="G132" s="6">
        <v>11473.22</v>
      </c>
      <c r="H132" s="7">
        <v>39483</v>
      </c>
      <c r="I132" s="76" t="str">
        <f>VLOOKUP(svyhledat!D132,'GfK cumulative 3Q 2008'!D:E,2,0)</f>
        <v>EUR</v>
      </c>
    </row>
    <row r="133" spans="1:9" ht="12.75">
      <c r="A133" s="5" t="s">
        <v>155</v>
      </c>
      <c r="B133" s="5" t="s">
        <v>141</v>
      </c>
      <c r="C133">
        <v>4002050</v>
      </c>
      <c r="D133" s="16">
        <v>80080043</v>
      </c>
      <c r="E133" s="6">
        <v>2640</v>
      </c>
      <c r="F133" t="s">
        <v>138</v>
      </c>
      <c r="G133" s="6">
        <v>70276.8</v>
      </c>
      <c r="H133" s="7">
        <v>39483</v>
      </c>
      <c r="I133" s="76" t="str">
        <f>VLOOKUP(svyhledat!D133,'GfK cumulative 3Q 2008'!D:E,2,0)</f>
        <v>EUR</v>
      </c>
    </row>
    <row r="134" spans="1:9" ht="12.75">
      <c r="A134" s="5" t="s">
        <v>155</v>
      </c>
      <c r="B134" s="5" t="s">
        <v>2</v>
      </c>
      <c r="C134">
        <v>4002050</v>
      </c>
      <c r="D134" s="16">
        <v>80080042</v>
      </c>
      <c r="E134" s="6">
        <v>26825</v>
      </c>
      <c r="F134" t="s">
        <v>138</v>
      </c>
      <c r="G134" s="6">
        <v>714081.5</v>
      </c>
      <c r="H134" s="7">
        <v>39484</v>
      </c>
      <c r="I134" s="76" t="str">
        <f>VLOOKUP(svyhledat!D134,'GfK cumulative 3Q 2008'!D:E,2,0)</f>
        <v>EUR</v>
      </c>
    </row>
    <row r="135" spans="1:9" ht="12.75">
      <c r="A135" s="5" t="s">
        <v>155</v>
      </c>
      <c r="B135" s="5" t="s">
        <v>148</v>
      </c>
      <c r="C135">
        <v>4002050</v>
      </c>
      <c r="D135" s="16">
        <v>80080063</v>
      </c>
      <c r="E135" s="6">
        <v>4295</v>
      </c>
      <c r="F135" t="s">
        <v>138</v>
      </c>
      <c r="G135" s="6">
        <v>114332.9</v>
      </c>
      <c r="H135" s="7">
        <v>39492</v>
      </c>
      <c r="I135" s="76" t="str">
        <f>VLOOKUP(svyhledat!D135,'GfK cumulative 3Q 2008'!D:E,2,0)</f>
        <v>EUR</v>
      </c>
    </row>
    <row r="136" spans="1:9" ht="12.75">
      <c r="A136" s="5" t="s">
        <v>155</v>
      </c>
      <c r="B136" s="5" t="s">
        <v>143</v>
      </c>
      <c r="C136">
        <v>4002050</v>
      </c>
      <c r="D136" s="16">
        <v>80080064</v>
      </c>
      <c r="E136" s="6">
        <v>14502</v>
      </c>
      <c r="F136" t="s">
        <v>138</v>
      </c>
      <c r="G136" s="6">
        <v>386043.24</v>
      </c>
      <c r="H136" s="7">
        <v>39492</v>
      </c>
      <c r="I136" s="76" t="str">
        <f>VLOOKUP(svyhledat!D136,'GfK cumulative 3Q 2008'!D:E,2,0)</f>
        <v>EUR</v>
      </c>
    </row>
    <row r="137" spans="1:9" ht="12.75">
      <c r="A137" s="5" t="s">
        <v>155</v>
      </c>
      <c r="B137" s="5" t="s">
        <v>149</v>
      </c>
      <c r="C137">
        <v>4002050</v>
      </c>
      <c r="D137" s="16">
        <v>80080095</v>
      </c>
      <c r="E137" s="6">
        <v>7500</v>
      </c>
      <c r="F137" t="s">
        <v>138</v>
      </c>
      <c r="G137" s="6">
        <v>199650</v>
      </c>
      <c r="H137" s="7">
        <v>39509</v>
      </c>
      <c r="I137" s="76" t="str">
        <f>VLOOKUP(svyhledat!D137,'GfK cumulative 3Q 2008'!D:E,2,0)</f>
        <v>EUR</v>
      </c>
    </row>
    <row r="138" spans="1:9" ht="12.75">
      <c r="A138" s="5" t="s">
        <v>155</v>
      </c>
      <c r="B138" s="5">
        <v>272</v>
      </c>
      <c r="C138">
        <v>4002050</v>
      </c>
      <c r="D138" s="16">
        <v>80080046</v>
      </c>
      <c r="E138" s="6">
        <v>2700</v>
      </c>
      <c r="F138" t="s">
        <v>138</v>
      </c>
      <c r="G138" s="6">
        <v>71874</v>
      </c>
      <c r="H138" s="7">
        <v>39483</v>
      </c>
      <c r="I138" s="76" t="str">
        <f>VLOOKUP(svyhledat!D138,'GfK cumulative 3Q 2008'!D:E,2,0)</f>
        <v>EUR</v>
      </c>
    </row>
    <row r="139" spans="1:9" ht="12.75">
      <c r="A139" s="5" t="s">
        <v>155</v>
      </c>
      <c r="B139" s="5">
        <v>232</v>
      </c>
      <c r="C139">
        <v>4002050</v>
      </c>
      <c r="D139" s="16">
        <v>80080085</v>
      </c>
      <c r="E139" s="6">
        <v>1020</v>
      </c>
      <c r="F139" t="s">
        <v>138</v>
      </c>
      <c r="G139" s="6">
        <v>18439.56</v>
      </c>
      <c r="H139" s="7">
        <v>39512</v>
      </c>
      <c r="I139" s="76" t="str">
        <f>VLOOKUP(svyhledat!D139,'GfK cumulative 3Q 2008'!D:E,2,0)</f>
        <v>USD</v>
      </c>
    </row>
    <row r="140" spans="1:9" ht="12.75">
      <c r="A140" s="5" t="s">
        <v>155</v>
      </c>
      <c r="B140" s="5" t="s">
        <v>143</v>
      </c>
      <c r="C140">
        <v>4002050</v>
      </c>
      <c r="D140" s="16">
        <v>80080086</v>
      </c>
      <c r="E140" s="6">
        <v>5950</v>
      </c>
      <c r="F140" t="s">
        <v>138</v>
      </c>
      <c r="G140" s="6">
        <v>158389</v>
      </c>
      <c r="H140" s="7">
        <v>39512</v>
      </c>
      <c r="I140" s="76" t="str">
        <f>VLOOKUP(svyhledat!D140,'GfK cumulative 3Q 2008'!D:E,2,0)</f>
        <v>EUR</v>
      </c>
    </row>
    <row r="141" spans="1:9" ht="12.75">
      <c r="A141" s="19" t="s">
        <v>155</v>
      </c>
      <c r="B141" s="19" t="s">
        <v>148</v>
      </c>
      <c r="C141" s="17">
        <v>4010250</v>
      </c>
      <c r="D141" s="13" t="s">
        <v>62</v>
      </c>
      <c r="E141" s="20">
        <v>2702</v>
      </c>
      <c r="F141" s="17" t="s">
        <v>138</v>
      </c>
      <c r="G141" s="20">
        <v>71927.24</v>
      </c>
      <c r="H141" s="21">
        <v>39618</v>
      </c>
      <c r="I141" s="76" t="str">
        <f>VLOOKUP(svyhledat!D141,'GfK cumulative 3Q 2008'!D:E,2,0)</f>
        <v>EUR</v>
      </c>
    </row>
    <row r="142" spans="1:9" ht="12.75">
      <c r="A142" s="5" t="s">
        <v>155</v>
      </c>
      <c r="B142" s="5" t="s">
        <v>148</v>
      </c>
      <c r="C142">
        <v>4002050</v>
      </c>
      <c r="D142" s="16">
        <v>80080103</v>
      </c>
      <c r="E142" s="6">
        <v>424</v>
      </c>
      <c r="F142" t="s">
        <v>138</v>
      </c>
      <c r="G142" s="6">
        <v>11286.88</v>
      </c>
      <c r="H142" s="7">
        <v>39517</v>
      </c>
      <c r="I142" s="76" t="str">
        <f>VLOOKUP(svyhledat!D142,'GfK cumulative 3Q 2008'!D:E,2,0)</f>
        <v>EUR</v>
      </c>
    </row>
    <row r="143" spans="1:9" ht="12.75">
      <c r="A143" s="5" t="s">
        <v>155</v>
      </c>
      <c r="B143" s="5" t="s">
        <v>148</v>
      </c>
      <c r="C143">
        <v>4002050</v>
      </c>
      <c r="D143" s="16">
        <v>80080117</v>
      </c>
      <c r="E143" s="6">
        <v>11655</v>
      </c>
      <c r="F143" t="s">
        <v>138</v>
      </c>
      <c r="G143" s="6">
        <v>310256.1</v>
      </c>
      <c r="H143" s="7">
        <v>39517</v>
      </c>
      <c r="I143" s="76" t="str">
        <f>VLOOKUP(svyhledat!D143,'GfK cumulative 3Q 2008'!D:E,2,0)</f>
        <v>EUR</v>
      </c>
    </row>
    <row r="144" spans="1:9" ht="12.75">
      <c r="A144" s="5" t="s">
        <v>155</v>
      </c>
      <c r="B144" s="5" t="s">
        <v>143</v>
      </c>
      <c r="C144">
        <v>4002050</v>
      </c>
      <c r="D144" s="16">
        <v>80080118</v>
      </c>
      <c r="E144" s="6">
        <v>14545</v>
      </c>
      <c r="F144" t="s">
        <v>138</v>
      </c>
      <c r="G144" s="6">
        <v>387187.9</v>
      </c>
      <c r="H144" s="7">
        <v>39521</v>
      </c>
      <c r="I144" s="76" t="str">
        <f>VLOOKUP(svyhledat!D144,'GfK cumulative 3Q 2008'!D:E,2,0)</f>
        <v>EUR</v>
      </c>
    </row>
    <row r="145" spans="1:9" ht="12.75">
      <c r="A145" s="5" t="s">
        <v>155</v>
      </c>
      <c r="B145">
        <v>154</v>
      </c>
      <c r="C145">
        <v>4002050</v>
      </c>
      <c r="D145" s="16">
        <v>80080334</v>
      </c>
      <c r="E145" s="6">
        <v>75000</v>
      </c>
      <c r="F145" t="s">
        <v>138</v>
      </c>
      <c r="G145" s="6">
        <v>75000</v>
      </c>
      <c r="H145" s="7">
        <v>39602</v>
      </c>
      <c r="I145" s="76" t="str">
        <f>VLOOKUP(svyhledat!D145,'GfK cumulative 3Q 2008'!D:E,2,0)</f>
        <v>CZK</v>
      </c>
    </row>
    <row r="146" spans="1:9" ht="12.75">
      <c r="A146" s="5" t="s">
        <v>155</v>
      </c>
      <c r="B146" s="5" t="s">
        <v>150</v>
      </c>
      <c r="C146">
        <v>4002050</v>
      </c>
      <c r="D146" s="16">
        <v>80080122</v>
      </c>
      <c r="E146" s="6">
        <v>219708</v>
      </c>
      <c r="F146" t="s">
        <v>138</v>
      </c>
      <c r="G146" s="6">
        <v>219708</v>
      </c>
      <c r="H146" s="7">
        <v>39521</v>
      </c>
      <c r="I146" s="76" t="str">
        <f>VLOOKUP(svyhledat!D146,'GfK cumulative 3Q 2008'!D:E,2,0)</f>
        <v>CZK</v>
      </c>
    </row>
    <row r="147" spans="1:9" ht="12.75">
      <c r="A147" s="5" t="s">
        <v>155</v>
      </c>
      <c r="B147" s="5" t="s">
        <v>150</v>
      </c>
      <c r="C147">
        <v>4002050</v>
      </c>
      <c r="D147" s="16">
        <v>80080127</v>
      </c>
      <c r="E147" s="6">
        <v>218301</v>
      </c>
      <c r="F147" t="s">
        <v>138</v>
      </c>
      <c r="G147" s="6">
        <v>218301</v>
      </c>
      <c r="H147" s="7">
        <v>39524</v>
      </c>
      <c r="I147" s="76" t="str">
        <f>VLOOKUP(svyhledat!D147,'GfK cumulative 3Q 2008'!D:E,2,0)</f>
        <v>CZK</v>
      </c>
    </row>
    <row r="148" spans="1:9" ht="12.75">
      <c r="A148" s="5" t="s">
        <v>155</v>
      </c>
      <c r="B148" s="5" t="s">
        <v>149</v>
      </c>
      <c r="C148">
        <v>4002050</v>
      </c>
      <c r="D148" s="16">
        <v>80080153</v>
      </c>
      <c r="E148" s="6">
        <v>19200</v>
      </c>
      <c r="F148" t="s">
        <v>138</v>
      </c>
      <c r="G148" s="6">
        <v>511104</v>
      </c>
      <c r="H148" s="7">
        <v>39540</v>
      </c>
      <c r="I148" s="76" t="str">
        <f>VLOOKUP(svyhledat!D148,'GfK cumulative 3Q 2008'!D:E,2,0)</f>
        <v>EUR</v>
      </c>
    </row>
    <row r="149" spans="1:9" ht="12.75">
      <c r="A149" s="5" t="s">
        <v>155</v>
      </c>
      <c r="B149" s="5" t="s">
        <v>148</v>
      </c>
      <c r="C149">
        <v>4002050</v>
      </c>
      <c r="D149" s="16">
        <v>80080154</v>
      </c>
      <c r="E149" s="6">
        <v>6900</v>
      </c>
      <c r="F149" t="s">
        <v>138</v>
      </c>
      <c r="G149" s="6">
        <v>183678</v>
      </c>
      <c r="H149" s="7">
        <v>39540</v>
      </c>
      <c r="I149" s="76" t="str">
        <f>VLOOKUP(svyhledat!D149,'GfK cumulative 3Q 2008'!D:E,2,0)</f>
        <v>EUR</v>
      </c>
    </row>
    <row r="150" spans="1:9" ht="12.75">
      <c r="A150" s="5" t="s">
        <v>155</v>
      </c>
      <c r="B150" s="5" t="s">
        <v>141</v>
      </c>
      <c r="C150">
        <v>4002050</v>
      </c>
      <c r="D150" s="16">
        <v>80080155</v>
      </c>
      <c r="E150" s="6">
        <v>21449</v>
      </c>
      <c r="F150" t="s">
        <v>138</v>
      </c>
      <c r="G150" s="6">
        <v>570972.38</v>
      </c>
      <c r="H150" s="7">
        <v>39540</v>
      </c>
      <c r="I150" s="76" t="str">
        <f>VLOOKUP(svyhledat!D150,'GfK cumulative 3Q 2008'!D:E,2,0)</f>
        <v>EUR</v>
      </c>
    </row>
    <row r="151" spans="1:9" ht="12.75">
      <c r="A151" s="5" t="s">
        <v>155</v>
      </c>
      <c r="B151" s="5" t="s">
        <v>143</v>
      </c>
      <c r="C151">
        <v>4002050</v>
      </c>
      <c r="D151" s="16">
        <v>80080156</v>
      </c>
      <c r="E151" s="6">
        <v>12240</v>
      </c>
      <c r="F151" t="s">
        <v>138</v>
      </c>
      <c r="G151" s="6">
        <v>325828.8</v>
      </c>
      <c r="H151" s="7">
        <v>39540</v>
      </c>
      <c r="I151" s="76" t="str">
        <f>VLOOKUP(svyhledat!D151,'GfK cumulative 3Q 2008'!D:E,2,0)</f>
        <v>EUR</v>
      </c>
    </row>
    <row r="152" spans="1:9" ht="12.75">
      <c r="A152" s="5" t="s">
        <v>155</v>
      </c>
      <c r="B152" s="5" t="s">
        <v>2</v>
      </c>
      <c r="C152">
        <v>4002050</v>
      </c>
      <c r="D152" s="16">
        <v>80080157</v>
      </c>
      <c r="E152" s="6">
        <v>4140</v>
      </c>
      <c r="F152" t="s">
        <v>138</v>
      </c>
      <c r="G152" s="6">
        <v>110206.8</v>
      </c>
      <c r="H152" s="7">
        <v>39540</v>
      </c>
      <c r="I152" s="76" t="str">
        <f>VLOOKUP(svyhledat!D152,'GfK cumulative 3Q 2008'!D:E,2,0)</f>
        <v>EUR</v>
      </c>
    </row>
    <row r="153" spans="1:9" ht="12.75">
      <c r="A153" s="5" t="s">
        <v>155</v>
      </c>
      <c r="B153" s="5" t="s">
        <v>129</v>
      </c>
      <c r="C153">
        <v>4002050</v>
      </c>
      <c r="D153" s="16">
        <v>80080179</v>
      </c>
      <c r="E153" s="6">
        <v>187000</v>
      </c>
      <c r="F153" t="s">
        <v>138</v>
      </c>
      <c r="G153" s="6">
        <v>187000</v>
      </c>
      <c r="H153" s="7">
        <v>39547</v>
      </c>
      <c r="I153" s="76" t="str">
        <f>VLOOKUP(svyhledat!D153,'GfK cumulative 3Q 2008'!D:E,2,0)</f>
        <v>CZK</v>
      </c>
    </row>
    <row r="154" spans="1:9" ht="12.75">
      <c r="A154" s="5" t="s">
        <v>155</v>
      </c>
      <c r="B154" s="5" t="s">
        <v>150</v>
      </c>
      <c r="C154">
        <v>4002050</v>
      </c>
      <c r="D154" s="16">
        <v>80080189</v>
      </c>
      <c r="E154" s="6">
        <v>3142936</v>
      </c>
      <c r="F154" t="s">
        <v>138</v>
      </c>
      <c r="G154" s="6">
        <v>3142936</v>
      </c>
      <c r="H154" s="7">
        <v>39549</v>
      </c>
      <c r="I154" s="76" t="str">
        <f>VLOOKUP(svyhledat!D154,'GfK cumulative 3Q 2008'!D:E,2,0)</f>
        <v>CZK</v>
      </c>
    </row>
    <row r="155" spans="1:9" ht="12.75">
      <c r="A155" s="5" t="s">
        <v>155</v>
      </c>
      <c r="B155" s="5" t="s">
        <v>150</v>
      </c>
      <c r="C155">
        <v>4002050</v>
      </c>
      <c r="D155" s="16">
        <v>80080190</v>
      </c>
      <c r="E155" s="6">
        <v>315784</v>
      </c>
      <c r="F155" t="s">
        <v>138</v>
      </c>
      <c r="G155" s="6">
        <v>315784</v>
      </c>
      <c r="H155" s="7">
        <v>39549</v>
      </c>
      <c r="I155" s="76" t="str">
        <f>VLOOKUP(svyhledat!D155,'GfK cumulative 3Q 2008'!D:E,2,0)</f>
        <v>CZK</v>
      </c>
    </row>
    <row r="156" spans="1:9" ht="12.75">
      <c r="A156" s="5" t="s">
        <v>155</v>
      </c>
      <c r="B156" s="5" t="s">
        <v>150</v>
      </c>
      <c r="C156">
        <v>4002050</v>
      </c>
      <c r="D156" s="16">
        <v>80080191</v>
      </c>
      <c r="E156" s="6">
        <v>391141</v>
      </c>
      <c r="F156" t="s">
        <v>138</v>
      </c>
      <c r="G156" s="6">
        <v>391141</v>
      </c>
      <c r="H156" s="7">
        <v>39549</v>
      </c>
      <c r="I156" s="76" t="str">
        <f>VLOOKUP(svyhledat!D156,'GfK cumulative 3Q 2008'!D:E,2,0)</f>
        <v>CZK</v>
      </c>
    </row>
    <row r="157" spans="1:9" ht="12.75">
      <c r="A157" s="5" t="s">
        <v>155</v>
      </c>
      <c r="B157" s="5" t="s">
        <v>150</v>
      </c>
      <c r="C157">
        <v>4002050</v>
      </c>
      <c r="D157" s="16">
        <v>80080192</v>
      </c>
      <c r="E157" s="6">
        <v>454967</v>
      </c>
      <c r="F157" t="s">
        <v>138</v>
      </c>
      <c r="G157" s="6">
        <v>454967</v>
      </c>
      <c r="H157" s="7">
        <v>39549</v>
      </c>
      <c r="I157" s="76" t="str">
        <f>VLOOKUP(svyhledat!D157,'GfK cumulative 3Q 2008'!D:E,2,0)</f>
        <v>CZK</v>
      </c>
    </row>
    <row r="158" spans="1:9" ht="12.75">
      <c r="A158" s="5" t="s">
        <v>155</v>
      </c>
      <c r="B158" s="5" t="s">
        <v>150</v>
      </c>
      <c r="C158">
        <v>4002050</v>
      </c>
      <c r="D158" s="16">
        <v>80080193</v>
      </c>
      <c r="E158" s="6">
        <v>577247</v>
      </c>
      <c r="F158" t="s">
        <v>138</v>
      </c>
      <c r="G158" s="6">
        <v>577247</v>
      </c>
      <c r="H158" s="7">
        <v>39549</v>
      </c>
      <c r="I158" s="76" t="str">
        <f>VLOOKUP(svyhledat!D158,'GfK cumulative 3Q 2008'!D:E,2,0)</f>
        <v>CZK</v>
      </c>
    </row>
    <row r="159" spans="1:9" ht="12.75">
      <c r="A159" s="5" t="s">
        <v>155</v>
      </c>
      <c r="B159" s="5" t="s">
        <v>150</v>
      </c>
      <c r="C159">
        <v>4002050</v>
      </c>
      <c r="D159" s="16">
        <v>80080194</v>
      </c>
      <c r="E159" s="6">
        <v>207209</v>
      </c>
      <c r="F159" t="s">
        <v>138</v>
      </c>
      <c r="G159" s="6">
        <v>207209</v>
      </c>
      <c r="H159" s="7">
        <v>39549</v>
      </c>
      <c r="I159" s="76" t="str">
        <f>VLOOKUP(svyhledat!D159,'GfK cumulative 3Q 2008'!D:E,2,0)</f>
        <v>CZK</v>
      </c>
    </row>
    <row r="160" spans="1:9" ht="12.75">
      <c r="A160" s="5" t="s">
        <v>155</v>
      </c>
      <c r="B160" s="5" t="s">
        <v>150</v>
      </c>
      <c r="C160">
        <v>4002050</v>
      </c>
      <c r="D160" s="16">
        <v>80080195</v>
      </c>
      <c r="E160" s="6">
        <v>333295</v>
      </c>
      <c r="F160" t="s">
        <v>138</v>
      </c>
      <c r="G160" s="6">
        <v>333295</v>
      </c>
      <c r="H160" s="7">
        <v>39549</v>
      </c>
      <c r="I160" s="76" t="str">
        <f>VLOOKUP(svyhledat!D160,'GfK cumulative 3Q 2008'!D:E,2,0)</f>
        <v>CZK</v>
      </c>
    </row>
    <row r="161" spans="1:9" ht="12.75">
      <c r="A161" s="5" t="s">
        <v>155</v>
      </c>
      <c r="B161" s="5" t="s">
        <v>150</v>
      </c>
      <c r="C161">
        <v>4002050</v>
      </c>
      <c r="D161" s="16">
        <v>80080196</v>
      </c>
      <c r="E161" s="6">
        <v>226884</v>
      </c>
      <c r="F161" t="s">
        <v>138</v>
      </c>
      <c r="G161" s="6">
        <v>226884</v>
      </c>
      <c r="H161" s="7">
        <v>39549</v>
      </c>
      <c r="I161" s="76" t="str">
        <f>VLOOKUP(svyhledat!D161,'GfK cumulative 3Q 2008'!D:E,2,0)</f>
        <v>CZK</v>
      </c>
    </row>
    <row r="162" spans="1:9" ht="12.75">
      <c r="A162" s="5" t="s">
        <v>155</v>
      </c>
      <c r="B162" s="5" t="s">
        <v>143</v>
      </c>
      <c r="C162">
        <v>4002050</v>
      </c>
      <c r="D162" s="16">
        <v>80080197</v>
      </c>
      <c r="E162" s="6">
        <v>4560</v>
      </c>
      <c r="F162" t="s">
        <v>138</v>
      </c>
      <c r="G162" s="6">
        <v>121387.2</v>
      </c>
      <c r="H162" s="7">
        <v>39549</v>
      </c>
      <c r="I162" s="76" t="str">
        <f>VLOOKUP(svyhledat!D162,'GfK cumulative 3Q 2008'!D:E,2,0)</f>
        <v>EUR</v>
      </c>
    </row>
    <row r="163" spans="1:9" ht="12.75">
      <c r="A163" s="5" t="s">
        <v>155</v>
      </c>
      <c r="B163" s="5" t="s">
        <v>3</v>
      </c>
      <c r="C163">
        <v>4002050</v>
      </c>
      <c r="D163" s="16">
        <v>80080198</v>
      </c>
      <c r="E163" s="6">
        <v>42650</v>
      </c>
      <c r="F163" t="s">
        <v>138</v>
      </c>
      <c r="G163" s="6">
        <v>1135343</v>
      </c>
      <c r="H163" s="7">
        <v>39553</v>
      </c>
      <c r="I163" s="76" t="str">
        <f>VLOOKUP(svyhledat!D163,'GfK cumulative 3Q 2008'!D:E,2,0)</f>
        <v>EUR</v>
      </c>
    </row>
    <row r="164" spans="1:9" ht="12.75">
      <c r="A164" s="5" t="s">
        <v>155</v>
      </c>
      <c r="B164" s="5" t="s">
        <v>143</v>
      </c>
      <c r="C164">
        <v>4002050</v>
      </c>
      <c r="D164" s="16">
        <v>80080199</v>
      </c>
      <c r="E164" s="6">
        <v>14172</v>
      </c>
      <c r="F164" t="s">
        <v>138</v>
      </c>
      <c r="G164" s="6">
        <v>377258.64</v>
      </c>
      <c r="H164" s="7">
        <v>39553</v>
      </c>
      <c r="I164" s="76" t="str">
        <f>VLOOKUP(svyhledat!D164,'GfK cumulative 3Q 2008'!D:E,2,0)</f>
        <v>EUR</v>
      </c>
    </row>
    <row r="165" spans="1:9" ht="12.75">
      <c r="A165" s="5" t="s">
        <v>155</v>
      </c>
      <c r="B165" s="5" t="s">
        <v>148</v>
      </c>
      <c r="C165">
        <v>4002050</v>
      </c>
      <c r="D165" s="16">
        <v>80080245</v>
      </c>
      <c r="E165" s="6">
        <v>9500</v>
      </c>
      <c r="F165" t="s">
        <v>138</v>
      </c>
      <c r="G165" s="6">
        <v>252890</v>
      </c>
      <c r="H165" s="7">
        <v>39573</v>
      </c>
      <c r="I165" s="76" t="str">
        <f>VLOOKUP(svyhledat!D165,'GfK cumulative 3Q 2008'!D:E,2,0)</f>
        <v>EUR</v>
      </c>
    </row>
    <row r="166" spans="1:9" ht="12.75">
      <c r="A166" s="5" t="s">
        <v>155</v>
      </c>
      <c r="B166" s="5" t="s">
        <v>0</v>
      </c>
      <c r="C166">
        <v>4002050</v>
      </c>
      <c r="D166" s="16">
        <v>80080246</v>
      </c>
      <c r="E166" s="6">
        <v>946</v>
      </c>
      <c r="F166" t="s">
        <v>138</v>
      </c>
      <c r="G166" s="6">
        <v>25182.52</v>
      </c>
      <c r="H166" s="7">
        <v>39573</v>
      </c>
      <c r="I166" s="76" t="str">
        <f>VLOOKUP(svyhledat!D166,'GfK cumulative 3Q 2008'!D:E,2,0)</f>
        <v>EUR</v>
      </c>
    </row>
    <row r="167" spans="1:9" ht="12.75">
      <c r="A167" s="5" t="s">
        <v>155</v>
      </c>
      <c r="B167" s="5" t="s">
        <v>145</v>
      </c>
      <c r="C167">
        <v>4002050</v>
      </c>
      <c r="D167" s="16">
        <v>80080247</v>
      </c>
      <c r="E167" s="6">
        <v>270</v>
      </c>
      <c r="F167" t="s">
        <v>138</v>
      </c>
      <c r="G167" s="6">
        <v>7187.4</v>
      </c>
      <c r="H167" s="7">
        <v>39573</v>
      </c>
      <c r="I167" s="76" t="str">
        <f>VLOOKUP(svyhledat!D167,'GfK cumulative 3Q 2008'!D:E,2,0)</f>
        <v>EUR</v>
      </c>
    </row>
    <row r="168" spans="1:9" ht="12.75">
      <c r="A168" s="5" t="s">
        <v>155</v>
      </c>
      <c r="B168" s="5" t="s">
        <v>145</v>
      </c>
      <c r="C168">
        <v>4002050</v>
      </c>
      <c r="D168" s="16">
        <v>80080248</v>
      </c>
      <c r="E168" s="6">
        <v>500</v>
      </c>
      <c r="F168" t="s">
        <v>138</v>
      </c>
      <c r="G168" s="6">
        <v>13310</v>
      </c>
      <c r="H168" s="7">
        <v>39573</v>
      </c>
      <c r="I168" s="76" t="str">
        <f>VLOOKUP(svyhledat!D168,'GfK cumulative 3Q 2008'!D:E,2,0)</f>
        <v>EUR</v>
      </c>
    </row>
    <row r="169" spans="1:9" ht="12.75">
      <c r="A169" s="5" t="s">
        <v>155</v>
      </c>
      <c r="B169" s="5" t="s">
        <v>150</v>
      </c>
      <c r="C169">
        <v>4002050</v>
      </c>
      <c r="D169" s="16">
        <v>80080537</v>
      </c>
      <c r="E169" s="6">
        <v>3196</v>
      </c>
      <c r="F169" t="s">
        <v>138</v>
      </c>
      <c r="G169" s="6">
        <v>76368.42</v>
      </c>
      <c r="H169" s="7">
        <v>39644</v>
      </c>
      <c r="I169" s="76" t="str">
        <f>VLOOKUP(svyhledat!D169,'GfK cumulative 3Q 2008'!D:E,2,0)</f>
        <v>EUR</v>
      </c>
    </row>
    <row r="170" spans="1:9" ht="12.75">
      <c r="A170" s="5" t="s">
        <v>155</v>
      </c>
      <c r="B170" s="5" t="s">
        <v>129</v>
      </c>
      <c r="C170">
        <v>4002050</v>
      </c>
      <c r="D170" s="16">
        <v>80080251</v>
      </c>
      <c r="E170" s="6">
        <v>12800</v>
      </c>
      <c r="F170" t="s">
        <v>138</v>
      </c>
      <c r="G170" s="6">
        <v>340736</v>
      </c>
      <c r="H170" s="7">
        <v>39573</v>
      </c>
      <c r="I170" s="76" t="str">
        <f>VLOOKUP(svyhledat!D170,'GfK cumulative 3Q 2008'!D:E,2,0)</f>
        <v>EUR</v>
      </c>
    </row>
    <row r="171" spans="1:9" ht="12.75">
      <c r="A171" s="5" t="s">
        <v>155</v>
      </c>
      <c r="B171" s="5" t="s">
        <v>149</v>
      </c>
      <c r="C171">
        <v>4002050</v>
      </c>
      <c r="D171" s="16">
        <v>80080253</v>
      </c>
      <c r="E171" s="6">
        <v>7780</v>
      </c>
      <c r="F171" t="s">
        <v>138</v>
      </c>
      <c r="G171" s="6">
        <v>207103.6</v>
      </c>
      <c r="H171" s="7">
        <v>39573</v>
      </c>
      <c r="I171" s="76" t="str">
        <f>VLOOKUP(svyhledat!D171,'GfK cumulative 3Q 2008'!D:E,2,0)</f>
        <v>EUR</v>
      </c>
    </row>
    <row r="172" spans="1:9" ht="12.75">
      <c r="A172" s="5" t="s">
        <v>155</v>
      </c>
      <c r="B172" s="5" t="s">
        <v>4</v>
      </c>
      <c r="C172">
        <v>4002050</v>
      </c>
      <c r="D172" s="16">
        <v>80080258</v>
      </c>
      <c r="E172" s="6">
        <v>12298</v>
      </c>
      <c r="F172" t="s">
        <v>138</v>
      </c>
      <c r="G172" s="6">
        <v>327372.76</v>
      </c>
      <c r="H172" s="7">
        <v>39573</v>
      </c>
      <c r="I172" s="76" t="str">
        <f>VLOOKUP(svyhledat!D172,'GfK cumulative 3Q 2008'!D:E,2,0)</f>
        <v>EUR</v>
      </c>
    </row>
    <row r="173" spans="1:9" ht="12.75">
      <c r="A173" s="5" t="s">
        <v>155</v>
      </c>
      <c r="B173" s="5" t="s">
        <v>147</v>
      </c>
      <c r="C173">
        <v>4002050</v>
      </c>
      <c r="D173" s="16">
        <v>80080254</v>
      </c>
      <c r="E173" s="6">
        <v>10200</v>
      </c>
      <c r="F173" t="s">
        <v>138</v>
      </c>
      <c r="G173" s="6">
        <v>271524</v>
      </c>
      <c r="H173" s="7">
        <v>39574</v>
      </c>
      <c r="I173" s="76" t="str">
        <f>VLOOKUP(svyhledat!D173,'GfK cumulative 3Q 2008'!D:E,2,0)</f>
        <v>EUR</v>
      </c>
    </row>
    <row r="174" spans="1:9" ht="12.75">
      <c r="A174" s="5" t="s">
        <v>155</v>
      </c>
      <c r="B174" s="5" t="s">
        <v>147</v>
      </c>
      <c r="C174">
        <v>4002050</v>
      </c>
      <c r="D174" s="16">
        <v>80080256</v>
      </c>
      <c r="E174" s="6">
        <v>1348</v>
      </c>
      <c r="F174" t="s">
        <v>138</v>
      </c>
      <c r="G174" s="6">
        <v>35883.76</v>
      </c>
      <c r="H174" s="7">
        <v>39574</v>
      </c>
      <c r="I174" s="76" t="str">
        <f>VLOOKUP(svyhledat!D174,'GfK cumulative 3Q 2008'!D:E,2,0)</f>
        <v>EUR</v>
      </c>
    </row>
    <row r="175" spans="1:9" ht="12.75">
      <c r="A175" s="5" t="s">
        <v>155</v>
      </c>
      <c r="B175" s="5" t="s">
        <v>149</v>
      </c>
      <c r="C175">
        <v>4002050</v>
      </c>
      <c r="D175" s="16">
        <v>80080264</v>
      </c>
      <c r="E175" s="6">
        <v>5999</v>
      </c>
      <c r="F175" t="s">
        <v>138</v>
      </c>
      <c r="G175" s="6">
        <v>159693.38</v>
      </c>
      <c r="H175" s="7">
        <v>39581</v>
      </c>
      <c r="I175" s="76" t="str">
        <f>VLOOKUP(svyhledat!D175,'GfK cumulative 3Q 2008'!D:E,2,0)</f>
        <v>EUR</v>
      </c>
    </row>
    <row r="176" spans="1:9" ht="12.75">
      <c r="A176" s="5" t="s">
        <v>155</v>
      </c>
      <c r="B176" s="5" t="s">
        <v>148</v>
      </c>
      <c r="C176">
        <v>4002050</v>
      </c>
      <c r="D176" s="16">
        <v>80080268</v>
      </c>
      <c r="E176" s="6">
        <v>13165</v>
      </c>
      <c r="F176" t="s">
        <v>138</v>
      </c>
      <c r="G176" s="6">
        <v>350452.3</v>
      </c>
      <c r="H176" s="7">
        <v>39582</v>
      </c>
      <c r="I176" s="76" t="str">
        <f>VLOOKUP(svyhledat!D176,'GfK cumulative 3Q 2008'!D:E,2,0)</f>
        <v>EUR</v>
      </c>
    </row>
    <row r="177" spans="1:9" ht="12.75">
      <c r="A177" s="5" t="s">
        <v>155</v>
      </c>
      <c r="B177" s="5" t="s">
        <v>149</v>
      </c>
      <c r="C177">
        <v>4002050</v>
      </c>
      <c r="D177" s="16">
        <v>80080269</v>
      </c>
      <c r="E177" s="6">
        <v>520</v>
      </c>
      <c r="F177" t="s">
        <v>138</v>
      </c>
      <c r="G177" s="6">
        <v>13842.4</v>
      </c>
      <c r="H177" s="7">
        <v>39582</v>
      </c>
      <c r="I177" s="76" t="str">
        <f>VLOOKUP(svyhledat!D177,'GfK cumulative 3Q 2008'!D:E,2,0)</f>
        <v>EUR</v>
      </c>
    </row>
    <row r="178" spans="1:9" ht="12.75">
      <c r="A178" s="5" t="s">
        <v>155</v>
      </c>
      <c r="B178" s="5" t="s">
        <v>143</v>
      </c>
      <c r="C178">
        <v>4002050</v>
      </c>
      <c r="D178" s="16">
        <v>80080271</v>
      </c>
      <c r="E178" s="6">
        <v>14770</v>
      </c>
      <c r="F178" t="s">
        <v>138</v>
      </c>
      <c r="G178" s="6">
        <v>393177.4</v>
      </c>
      <c r="H178" s="7">
        <v>39582</v>
      </c>
      <c r="I178" s="76" t="str">
        <f>VLOOKUP(svyhledat!D178,'GfK cumulative 3Q 2008'!D:E,2,0)</f>
        <v>EUR</v>
      </c>
    </row>
    <row r="179" spans="1:9" ht="12.75">
      <c r="A179" s="5" t="s">
        <v>155</v>
      </c>
      <c r="B179" s="5" t="s">
        <v>150</v>
      </c>
      <c r="C179">
        <v>4002050</v>
      </c>
      <c r="D179" s="16">
        <v>80080272</v>
      </c>
      <c r="E179" s="6">
        <v>341846</v>
      </c>
      <c r="F179" t="s">
        <v>138</v>
      </c>
      <c r="G179" s="6">
        <v>341846</v>
      </c>
      <c r="H179" s="7">
        <v>39583</v>
      </c>
      <c r="I179" s="76" t="str">
        <f>VLOOKUP(svyhledat!D179,'GfK cumulative 3Q 2008'!D:E,2,0)</f>
        <v>CZK</v>
      </c>
    </row>
    <row r="180" spans="1:9" ht="12.75">
      <c r="A180" s="5" t="s">
        <v>155</v>
      </c>
      <c r="B180" s="5" t="s">
        <v>150</v>
      </c>
      <c r="C180">
        <v>4002050</v>
      </c>
      <c r="D180" s="16">
        <v>80080297</v>
      </c>
      <c r="E180" s="6">
        <v>676107</v>
      </c>
      <c r="F180" t="s">
        <v>138</v>
      </c>
      <c r="G180" s="6">
        <v>676107</v>
      </c>
      <c r="H180" s="7">
        <v>39597</v>
      </c>
      <c r="I180" s="76" t="str">
        <f>VLOOKUP(svyhledat!D180,'GfK cumulative 3Q 2008'!D:E,2,0)</f>
        <v>CZK</v>
      </c>
    </row>
    <row r="181" spans="1:9" ht="12.75">
      <c r="A181" s="5" t="s">
        <v>155</v>
      </c>
      <c r="B181" s="5" t="s">
        <v>149</v>
      </c>
      <c r="C181">
        <v>4002050</v>
      </c>
      <c r="D181" s="16">
        <v>80080324</v>
      </c>
      <c r="E181" s="6">
        <v>8910</v>
      </c>
      <c r="F181" t="s">
        <v>138</v>
      </c>
      <c r="G181" s="6">
        <v>237184.2</v>
      </c>
      <c r="H181" s="7">
        <v>39602</v>
      </c>
      <c r="I181" s="76" t="str">
        <f>VLOOKUP(svyhledat!D181,'GfK cumulative 3Q 2008'!D:E,2,0)</f>
        <v>EUR</v>
      </c>
    </row>
    <row r="182" spans="1:9" ht="12.75">
      <c r="A182" s="5" t="s">
        <v>155</v>
      </c>
      <c r="B182" s="5" t="s">
        <v>150</v>
      </c>
      <c r="C182">
        <v>4002050</v>
      </c>
      <c r="D182" s="16">
        <v>80080325</v>
      </c>
      <c r="E182" s="6">
        <v>1800</v>
      </c>
      <c r="F182" t="s">
        <v>138</v>
      </c>
      <c r="G182" s="6">
        <v>47916</v>
      </c>
      <c r="H182" s="7">
        <v>39602</v>
      </c>
      <c r="I182" s="76" t="str">
        <f>VLOOKUP(svyhledat!D182,'GfK cumulative 3Q 2008'!D:E,2,0)</f>
        <v>EUR</v>
      </c>
    </row>
    <row r="183" spans="1:9" ht="12.75">
      <c r="A183" s="5" t="s">
        <v>155</v>
      </c>
      <c r="B183" s="5" t="s">
        <v>148</v>
      </c>
      <c r="C183">
        <v>4002050</v>
      </c>
      <c r="D183" s="16">
        <v>80080326</v>
      </c>
      <c r="E183" s="6">
        <v>13720</v>
      </c>
      <c r="F183" t="s">
        <v>138</v>
      </c>
      <c r="G183" s="6">
        <v>365226.4</v>
      </c>
      <c r="H183" s="7">
        <v>39602</v>
      </c>
      <c r="I183" s="76" t="str">
        <f>VLOOKUP(svyhledat!D183,'GfK cumulative 3Q 2008'!D:E,2,0)</f>
        <v>EUR</v>
      </c>
    </row>
    <row r="184" spans="1:9" ht="12.75">
      <c r="A184" s="5" t="s">
        <v>155</v>
      </c>
      <c r="B184" s="5" t="s">
        <v>147</v>
      </c>
      <c r="C184">
        <v>4002050</v>
      </c>
      <c r="D184" s="16">
        <v>80080327</v>
      </c>
      <c r="E184" s="6">
        <v>721</v>
      </c>
      <c r="F184" t="s">
        <v>138</v>
      </c>
      <c r="G184" s="6">
        <v>19193.02</v>
      </c>
      <c r="H184" s="7">
        <v>39602</v>
      </c>
      <c r="I184" s="76" t="str">
        <f>VLOOKUP(svyhledat!D184,'GfK cumulative 3Q 2008'!D:E,2,0)</f>
        <v>EUR</v>
      </c>
    </row>
    <row r="185" spans="1:9" ht="12.75">
      <c r="A185" s="5" t="s">
        <v>155</v>
      </c>
      <c r="B185" s="5" t="s">
        <v>143</v>
      </c>
      <c r="C185">
        <v>4002050</v>
      </c>
      <c r="D185" s="16">
        <v>80080335</v>
      </c>
      <c r="E185" s="6">
        <v>7520</v>
      </c>
      <c r="F185" t="s">
        <v>138</v>
      </c>
      <c r="G185" s="6">
        <v>200182.4</v>
      </c>
      <c r="H185" s="7">
        <v>39602</v>
      </c>
      <c r="I185" s="76" t="str">
        <f>VLOOKUP(svyhledat!D185,'GfK cumulative 3Q 2008'!D:E,2,0)</f>
        <v>EUR</v>
      </c>
    </row>
    <row r="186" spans="1:9" ht="12.75">
      <c r="A186" s="5" t="s">
        <v>155</v>
      </c>
      <c r="B186" s="5" t="s">
        <v>140</v>
      </c>
      <c r="C186">
        <v>4002050</v>
      </c>
      <c r="D186" s="16">
        <v>80080336</v>
      </c>
      <c r="E186" s="6">
        <v>11950</v>
      </c>
      <c r="F186" t="s">
        <v>138</v>
      </c>
      <c r="G186" s="6">
        <v>318109</v>
      </c>
      <c r="H186" s="7">
        <v>39602</v>
      </c>
      <c r="I186" s="76" t="str">
        <f>VLOOKUP(svyhledat!D186,'GfK cumulative 3Q 2008'!D:E,2,0)</f>
        <v>EUR</v>
      </c>
    </row>
    <row r="187" spans="1:9" ht="12.75">
      <c r="A187" s="5" t="s">
        <v>155</v>
      </c>
      <c r="B187">
        <v>154</v>
      </c>
      <c r="C187">
        <v>4002050</v>
      </c>
      <c r="D187" s="16">
        <v>80080034</v>
      </c>
      <c r="E187" s="6">
        <v>77000</v>
      </c>
      <c r="F187" t="s">
        <v>138</v>
      </c>
      <c r="G187" s="6">
        <v>77000</v>
      </c>
      <c r="H187" s="7">
        <v>39478</v>
      </c>
      <c r="I187" s="76" t="str">
        <f>VLOOKUP(svyhledat!D187,'GfK cumulative 3Q 2008'!D:E,2,0)</f>
        <v>CZK</v>
      </c>
    </row>
    <row r="188" spans="1:9" ht="12.75">
      <c r="A188" s="5" t="s">
        <v>155</v>
      </c>
      <c r="B188" s="5" t="s">
        <v>146</v>
      </c>
      <c r="C188">
        <v>4002050</v>
      </c>
      <c r="D188" s="16">
        <v>80080338</v>
      </c>
      <c r="E188" s="6">
        <v>300</v>
      </c>
      <c r="F188" t="s">
        <v>138</v>
      </c>
      <c r="G188" s="6">
        <v>5423.4</v>
      </c>
      <c r="H188" s="7">
        <v>39602</v>
      </c>
      <c r="I188" s="76" t="str">
        <f>VLOOKUP(svyhledat!D188,'GfK cumulative 3Q 2008'!D:E,2,0)</f>
        <v>USD</v>
      </c>
    </row>
    <row r="189" spans="1:9" ht="12.75">
      <c r="A189" s="5" t="s">
        <v>155</v>
      </c>
      <c r="B189" s="5" t="s">
        <v>149</v>
      </c>
      <c r="C189">
        <v>4002050</v>
      </c>
      <c r="D189" s="16">
        <v>80080339</v>
      </c>
      <c r="E189" s="6">
        <v>5218</v>
      </c>
      <c r="F189" t="s">
        <v>138</v>
      </c>
      <c r="G189" s="6">
        <v>138903.16</v>
      </c>
      <c r="H189" s="7">
        <v>39602</v>
      </c>
      <c r="I189" s="76" t="str">
        <f>VLOOKUP(svyhledat!D189,'GfK cumulative 3Q 2008'!D:E,2,0)</f>
        <v>EUR</v>
      </c>
    </row>
    <row r="190" spans="1:9" ht="12.75">
      <c r="A190" s="5" t="s">
        <v>155</v>
      </c>
      <c r="B190" s="5" t="s">
        <v>149</v>
      </c>
      <c r="C190">
        <v>4002050</v>
      </c>
      <c r="D190" s="16">
        <v>80080340</v>
      </c>
      <c r="E190" s="6">
        <v>5218</v>
      </c>
      <c r="F190" t="s">
        <v>138</v>
      </c>
      <c r="G190" s="6">
        <v>138903.16</v>
      </c>
      <c r="H190" s="7">
        <v>39602</v>
      </c>
      <c r="I190" s="76" t="str">
        <f>VLOOKUP(svyhledat!D190,'GfK cumulative 3Q 2008'!D:E,2,0)</f>
        <v>EUR</v>
      </c>
    </row>
    <row r="191" spans="1:9" ht="12.75">
      <c r="A191" s="5" t="s">
        <v>155</v>
      </c>
      <c r="B191" s="5" t="s">
        <v>139</v>
      </c>
      <c r="C191">
        <v>4002050</v>
      </c>
      <c r="D191" s="16">
        <v>80080341</v>
      </c>
      <c r="E191" s="6">
        <v>1550</v>
      </c>
      <c r="F191" t="s">
        <v>138</v>
      </c>
      <c r="G191" s="6">
        <v>41261</v>
      </c>
      <c r="H191" s="7">
        <v>39602</v>
      </c>
      <c r="I191" s="76" t="str">
        <f>VLOOKUP(svyhledat!D191,'GfK cumulative 3Q 2008'!D:E,2,0)</f>
        <v>EUR</v>
      </c>
    </row>
    <row r="192" spans="1:9" ht="12.75">
      <c r="A192" s="5" t="s">
        <v>155</v>
      </c>
      <c r="B192" s="5" t="s">
        <v>0</v>
      </c>
      <c r="C192">
        <v>4002050</v>
      </c>
      <c r="D192" s="16">
        <v>80080342</v>
      </c>
      <c r="E192" s="6">
        <v>630</v>
      </c>
      <c r="F192" t="s">
        <v>138</v>
      </c>
      <c r="G192" s="6">
        <v>16770.6</v>
      </c>
      <c r="H192" s="7">
        <v>39602</v>
      </c>
      <c r="I192" s="76" t="str">
        <f>VLOOKUP(svyhledat!D192,'GfK cumulative 3Q 2008'!D:E,2,0)</f>
        <v>EUR</v>
      </c>
    </row>
    <row r="193" spans="1:9" ht="12.75">
      <c r="A193" s="5" t="s">
        <v>155</v>
      </c>
      <c r="B193" s="5" t="s">
        <v>149</v>
      </c>
      <c r="C193">
        <v>4002050</v>
      </c>
      <c r="D193" s="16">
        <v>80080343</v>
      </c>
      <c r="E193" s="6">
        <v>19060</v>
      </c>
      <c r="F193" t="s">
        <v>138</v>
      </c>
      <c r="G193" s="6">
        <v>507377.2</v>
      </c>
      <c r="H193" s="7">
        <v>39602</v>
      </c>
      <c r="I193" s="76" t="str">
        <f>VLOOKUP(svyhledat!D193,'GfK cumulative 3Q 2008'!D:E,2,0)</f>
        <v>EUR</v>
      </c>
    </row>
    <row r="194" spans="1:9" ht="12.75">
      <c r="A194" s="5" t="s">
        <v>155</v>
      </c>
      <c r="B194" s="5" t="s">
        <v>3</v>
      </c>
      <c r="C194">
        <v>4002050</v>
      </c>
      <c r="D194" s="16">
        <v>80080344</v>
      </c>
      <c r="E194" s="6">
        <v>10750</v>
      </c>
      <c r="F194" t="s">
        <v>138</v>
      </c>
      <c r="G194" s="6">
        <v>286165</v>
      </c>
      <c r="H194" s="7">
        <v>39603</v>
      </c>
      <c r="I194" s="76" t="str">
        <f>VLOOKUP(svyhledat!D194,'GfK cumulative 3Q 2008'!D:E,2,0)</f>
        <v>EUR</v>
      </c>
    </row>
    <row r="195" spans="1:9" ht="12.75">
      <c r="A195" s="5" t="s">
        <v>155</v>
      </c>
      <c r="B195" s="5" t="s">
        <v>148</v>
      </c>
      <c r="C195">
        <v>4002050</v>
      </c>
      <c r="D195" s="16">
        <v>80080368</v>
      </c>
      <c r="E195" s="6">
        <v>11250</v>
      </c>
      <c r="F195" t="s">
        <v>138</v>
      </c>
      <c r="G195" s="6">
        <v>299475</v>
      </c>
      <c r="H195" s="7">
        <v>39605</v>
      </c>
      <c r="I195" s="76" t="str">
        <f>VLOOKUP(svyhledat!D195,'GfK cumulative 3Q 2008'!D:E,2,0)</f>
        <v>EUR</v>
      </c>
    </row>
    <row r="196" spans="1:9" ht="12.75">
      <c r="A196" s="5" t="s">
        <v>155</v>
      </c>
      <c r="B196" s="5" t="s">
        <v>148</v>
      </c>
      <c r="C196">
        <v>4002050</v>
      </c>
      <c r="D196" s="16">
        <v>80080369</v>
      </c>
      <c r="E196" s="6">
        <v>9563</v>
      </c>
      <c r="F196" t="s">
        <v>138</v>
      </c>
      <c r="G196" s="6">
        <v>254567.06</v>
      </c>
      <c r="H196" s="7">
        <v>39605</v>
      </c>
      <c r="I196" s="76" t="str">
        <f>VLOOKUP(svyhledat!D196,'GfK cumulative 3Q 2008'!D:E,2,0)</f>
        <v>EUR</v>
      </c>
    </row>
    <row r="197" spans="1:9" ht="12.75">
      <c r="A197" s="5" t="s">
        <v>155</v>
      </c>
      <c r="B197" s="5" t="s">
        <v>143</v>
      </c>
      <c r="C197">
        <v>4002050</v>
      </c>
      <c r="D197" s="16">
        <v>80080377</v>
      </c>
      <c r="E197" s="6">
        <v>12510</v>
      </c>
      <c r="F197" t="s">
        <v>138</v>
      </c>
      <c r="G197" s="6">
        <v>333016.2</v>
      </c>
      <c r="H197" s="7">
        <v>39608</v>
      </c>
      <c r="I197" s="76" t="str">
        <f>VLOOKUP(svyhledat!D197,'GfK cumulative 3Q 2008'!D:E,2,0)</f>
        <v>EUR</v>
      </c>
    </row>
    <row r="198" spans="1:9" ht="12.75">
      <c r="A198" s="5" t="s">
        <v>155</v>
      </c>
      <c r="B198" s="5" t="s">
        <v>150</v>
      </c>
      <c r="C198">
        <v>4002050</v>
      </c>
      <c r="D198" s="16">
        <v>80080384</v>
      </c>
      <c r="E198" s="6">
        <v>219708</v>
      </c>
      <c r="F198" t="s">
        <v>138</v>
      </c>
      <c r="G198" s="6">
        <v>219708</v>
      </c>
      <c r="H198" s="7">
        <v>39608</v>
      </c>
      <c r="I198" s="76" t="str">
        <f>VLOOKUP(svyhledat!D198,'GfK cumulative 3Q 2008'!D:E,2,0)</f>
        <v>CZK</v>
      </c>
    </row>
    <row r="199" spans="1:9" ht="12.75">
      <c r="A199" s="5" t="s">
        <v>155</v>
      </c>
      <c r="B199">
        <v>154</v>
      </c>
      <c r="C199">
        <v>4002050</v>
      </c>
      <c r="D199" s="16">
        <v>80080077</v>
      </c>
      <c r="E199" s="6">
        <v>77000</v>
      </c>
      <c r="F199" t="s">
        <v>138</v>
      </c>
      <c r="G199" s="6">
        <v>77000</v>
      </c>
      <c r="H199" s="7">
        <v>39507</v>
      </c>
      <c r="I199" s="76" t="str">
        <f>VLOOKUP(svyhledat!D199,'GfK cumulative 3Q 2008'!D:E,2,0)</f>
        <v>CZK</v>
      </c>
    </row>
    <row r="200" spans="1:9" ht="12.75">
      <c r="A200" s="5" t="s">
        <v>155</v>
      </c>
      <c r="B200">
        <v>154</v>
      </c>
      <c r="C200">
        <v>4002050</v>
      </c>
      <c r="D200" s="16">
        <v>80080142</v>
      </c>
      <c r="E200" s="6">
        <v>77000</v>
      </c>
      <c r="F200" t="s">
        <v>138</v>
      </c>
      <c r="G200" s="6">
        <v>77000</v>
      </c>
      <c r="H200" s="7">
        <v>39527</v>
      </c>
      <c r="I200" s="76" t="str">
        <f>VLOOKUP(svyhledat!D200,'GfK cumulative 3Q 2008'!D:E,2,0)</f>
        <v>CZK</v>
      </c>
    </row>
    <row r="201" spans="1:9" ht="12.75">
      <c r="A201" s="5" t="s">
        <v>155</v>
      </c>
      <c r="B201" s="5" t="s">
        <v>140</v>
      </c>
      <c r="C201">
        <v>4002050</v>
      </c>
      <c r="D201" s="16">
        <v>80080395</v>
      </c>
      <c r="E201" s="6">
        <v>14600</v>
      </c>
      <c r="F201" t="s">
        <v>138</v>
      </c>
      <c r="G201" s="6">
        <v>388652</v>
      </c>
      <c r="H201" s="7">
        <v>39610</v>
      </c>
      <c r="I201" s="76" t="str">
        <f>VLOOKUP(svyhledat!D201,'GfK cumulative 3Q 2008'!D:E,2,0)</f>
        <v>EUR</v>
      </c>
    </row>
    <row r="202" spans="1:9" ht="12.75">
      <c r="A202" s="5" t="s">
        <v>155</v>
      </c>
      <c r="B202" s="5" t="s">
        <v>5</v>
      </c>
      <c r="C202">
        <v>4002050</v>
      </c>
      <c r="D202" s="16">
        <v>80080396</v>
      </c>
      <c r="E202" s="6">
        <v>5500</v>
      </c>
      <c r="F202" t="s">
        <v>138</v>
      </c>
      <c r="G202" s="6">
        <v>146410</v>
      </c>
      <c r="H202" s="7">
        <v>39610</v>
      </c>
      <c r="I202" s="76" t="str">
        <f>VLOOKUP(svyhledat!D202,'GfK cumulative 3Q 2008'!D:E,2,0)</f>
        <v>EUR</v>
      </c>
    </row>
    <row r="203" spans="1:9" ht="12.75">
      <c r="A203" s="5" t="s">
        <v>155</v>
      </c>
      <c r="B203" s="5" t="s">
        <v>143</v>
      </c>
      <c r="C203">
        <v>4002050</v>
      </c>
      <c r="D203" s="16">
        <v>80080402</v>
      </c>
      <c r="E203" s="6">
        <v>14716</v>
      </c>
      <c r="F203" t="s">
        <v>138</v>
      </c>
      <c r="G203" s="6">
        <v>391739.92</v>
      </c>
      <c r="H203" s="7">
        <v>39612</v>
      </c>
      <c r="I203" s="76" t="str">
        <f>VLOOKUP(svyhledat!D203,'GfK cumulative 3Q 2008'!D:E,2,0)</f>
        <v>EUR</v>
      </c>
    </row>
    <row r="204" spans="1:9" ht="12.75">
      <c r="A204" s="5" t="s">
        <v>155</v>
      </c>
      <c r="B204">
        <v>154</v>
      </c>
      <c r="C204">
        <v>4002050</v>
      </c>
      <c r="D204" s="16">
        <v>80080243</v>
      </c>
      <c r="E204" s="6">
        <v>77000</v>
      </c>
      <c r="F204" t="s">
        <v>138</v>
      </c>
      <c r="G204" s="6">
        <v>77000</v>
      </c>
      <c r="H204" s="7">
        <v>39568</v>
      </c>
      <c r="I204" s="76" t="str">
        <f>VLOOKUP(svyhledat!D204,'GfK cumulative 3Q 2008'!D:E,2,0)</f>
        <v>CZK</v>
      </c>
    </row>
    <row r="205" spans="1:9" ht="12.75">
      <c r="A205" s="5" t="s">
        <v>155</v>
      </c>
      <c r="B205">
        <v>154</v>
      </c>
      <c r="C205">
        <v>4002050</v>
      </c>
      <c r="D205" s="16">
        <v>80080303</v>
      </c>
      <c r="E205" s="6">
        <v>77000</v>
      </c>
      <c r="F205" t="s">
        <v>138</v>
      </c>
      <c r="G205" s="6">
        <v>77000</v>
      </c>
      <c r="H205" s="7">
        <v>39598</v>
      </c>
      <c r="I205" s="76" t="str">
        <f>VLOOKUP(svyhledat!D205,'GfK cumulative 3Q 2008'!D:E,2,0)</f>
        <v>CZK</v>
      </c>
    </row>
    <row r="206" spans="1:9" ht="12.75">
      <c r="A206" s="5" t="s">
        <v>155</v>
      </c>
      <c r="B206">
        <v>154</v>
      </c>
      <c r="C206">
        <v>4002050</v>
      </c>
      <c r="D206" s="16">
        <v>80080400</v>
      </c>
      <c r="E206" s="6">
        <v>77000</v>
      </c>
      <c r="F206" t="s">
        <v>138</v>
      </c>
      <c r="G206" s="6">
        <v>77000</v>
      </c>
      <c r="H206" s="7">
        <v>39612</v>
      </c>
      <c r="I206" s="76" t="str">
        <f>VLOOKUP(svyhledat!D206,'GfK cumulative 3Q 2008'!D:E,2,0)</f>
        <v>CZK</v>
      </c>
    </row>
    <row r="207" spans="1:9" ht="12.75">
      <c r="A207" s="5" t="s">
        <v>155</v>
      </c>
      <c r="B207" s="5" t="s">
        <v>143</v>
      </c>
      <c r="C207">
        <v>4002050</v>
      </c>
      <c r="D207" s="16">
        <v>80080408</v>
      </c>
      <c r="E207" s="6">
        <v>8512</v>
      </c>
      <c r="F207" t="s">
        <v>138</v>
      </c>
      <c r="G207" s="6">
        <v>226589.44</v>
      </c>
      <c r="H207" s="7">
        <v>39612</v>
      </c>
      <c r="I207" s="76" t="str">
        <f>VLOOKUP(svyhledat!D207,'GfK cumulative 3Q 2008'!D:E,2,0)</f>
        <v>EUR</v>
      </c>
    </row>
    <row r="208" spans="1:9" ht="12.75">
      <c r="A208" s="5" t="s">
        <v>155</v>
      </c>
      <c r="B208" s="5" t="s">
        <v>143</v>
      </c>
      <c r="C208">
        <v>4002050</v>
      </c>
      <c r="D208" s="16">
        <v>80080409</v>
      </c>
      <c r="E208" s="6">
        <v>6720</v>
      </c>
      <c r="F208" t="s">
        <v>138</v>
      </c>
      <c r="G208" s="6">
        <v>178886.4</v>
      </c>
      <c r="H208" s="7">
        <v>39612</v>
      </c>
      <c r="I208" s="76" t="str">
        <f>VLOOKUP(svyhledat!D208,'GfK cumulative 3Q 2008'!D:E,2,0)</f>
        <v>EUR</v>
      </c>
    </row>
    <row r="209" spans="1:9" ht="12.75">
      <c r="A209" s="5" t="s">
        <v>155</v>
      </c>
      <c r="B209" s="5" t="s">
        <v>148</v>
      </c>
      <c r="C209">
        <v>4002050</v>
      </c>
      <c r="D209" s="16">
        <v>80080413</v>
      </c>
      <c r="E209" s="6">
        <v>4340</v>
      </c>
      <c r="F209" t="s">
        <v>138</v>
      </c>
      <c r="G209" s="6">
        <v>115530.8</v>
      </c>
      <c r="H209" s="7">
        <v>39612</v>
      </c>
      <c r="I209" s="76" t="str">
        <f>VLOOKUP(svyhledat!D209,'GfK cumulative 3Q 2008'!D:E,2,0)</f>
        <v>EUR</v>
      </c>
    </row>
    <row r="210" spans="1:9" ht="12.75">
      <c r="A210" s="5" t="s">
        <v>155</v>
      </c>
      <c r="B210" s="5" t="s">
        <v>148</v>
      </c>
      <c r="C210">
        <v>4002050</v>
      </c>
      <c r="D210" s="16">
        <v>80080414</v>
      </c>
      <c r="E210" s="6">
        <v>9741</v>
      </c>
      <c r="F210" t="s">
        <v>138</v>
      </c>
      <c r="G210" s="6">
        <v>259305.42</v>
      </c>
      <c r="H210" s="7">
        <v>39612</v>
      </c>
      <c r="I210" s="76" t="str">
        <f>VLOOKUP(svyhledat!D210,'GfK cumulative 3Q 2008'!D:E,2,0)</f>
        <v>EUR</v>
      </c>
    </row>
    <row r="211" spans="1:9" ht="12.75">
      <c r="A211" s="5" t="s">
        <v>155</v>
      </c>
      <c r="B211" s="5" t="s">
        <v>148</v>
      </c>
      <c r="C211">
        <v>4002050</v>
      </c>
      <c r="D211" s="16">
        <v>80080417</v>
      </c>
      <c r="E211" s="6">
        <v>1824</v>
      </c>
      <c r="F211" t="s">
        <v>138</v>
      </c>
      <c r="G211" s="6">
        <v>48554.88</v>
      </c>
      <c r="H211" s="7">
        <v>39612</v>
      </c>
      <c r="I211" s="76" t="str">
        <f>VLOOKUP(svyhledat!D211,'GfK cumulative 3Q 2008'!D:E,2,0)</f>
        <v>EUR</v>
      </c>
    </row>
    <row r="212" spans="1:9" ht="12.75">
      <c r="A212" s="5" t="s">
        <v>155</v>
      </c>
      <c r="B212" s="5" t="s">
        <v>139</v>
      </c>
      <c r="C212">
        <v>4002050</v>
      </c>
      <c r="D212" s="16">
        <v>80080418</v>
      </c>
      <c r="E212" s="6">
        <v>1175</v>
      </c>
      <c r="F212" t="s">
        <v>138</v>
      </c>
      <c r="G212" s="6">
        <v>31278.5</v>
      </c>
      <c r="H212" s="7">
        <v>39612</v>
      </c>
      <c r="I212" s="76" t="str">
        <f>VLOOKUP(svyhledat!D212,'GfK cumulative 3Q 2008'!D:E,2,0)</f>
        <v>EUR</v>
      </c>
    </row>
    <row r="213" spans="1:9" ht="12.75">
      <c r="A213" s="5" t="s">
        <v>155</v>
      </c>
      <c r="B213" s="5" t="s">
        <v>139</v>
      </c>
      <c r="C213">
        <v>4002050</v>
      </c>
      <c r="D213" s="16">
        <v>80080419</v>
      </c>
      <c r="E213" s="6">
        <v>1500</v>
      </c>
      <c r="F213" t="s">
        <v>138</v>
      </c>
      <c r="G213" s="6">
        <v>39930</v>
      </c>
      <c r="H213" s="7">
        <v>39612</v>
      </c>
      <c r="I213" s="76" t="str">
        <f>VLOOKUP(svyhledat!D213,'GfK cumulative 3Q 2008'!D:E,2,0)</f>
        <v>EUR</v>
      </c>
    </row>
    <row r="214" spans="1:9" ht="12.75">
      <c r="A214" s="5" t="s">
        <v>155</v>
      </c>
      <c r="B214" s="5" t="s">
        <v>145</v>
      </c>
      <c r="C214">
        <v>4002050</v>
      </c>
      <c r="D214" s="16">
        <v>80080420</v>
      </c>
      <c r="E214" s="6">
        <v>250</v>
      </c>
      <c r="F214" t="s">
        <v>138</v>
      </c>
      <c r="G214" s="6">
        <v>6655</v>
      </c>
      <c r="H214" s="7">
        <v>39612</v>
      </c>
      <c r="I214" s="76" t="str">
        <f>VLOOKUP(svyhledat!D214,'GfK cumulative 3Q 2008'!D:E,2,0)</f>
        <v>EUR</v>
      </c>
    </row>
    <row r="215" spans="1:9" ht="12.75">
      <c r="A215" s="5" t="s">
        <v>155</v>
      </c>
      <c r="B215" s="5" t="s">
        <v>148</v>
      </c>
      <c r="C215">
        <v>4002050</v>
      </c>
      <c r="D215" s="16">
        <v>80080421</v>
      </c>
      <c r="E215" s="6">
        <v>19250</v>
      </c>
      <c r="F215" t="s">
        <v>138</v>
      </c>
      <c r="G215" s="6">
        <v>512435</v>
      </c>
      <c r="H215" s="7">
        <v>39612</v>
      </c>
      <c r="I215" s="76" t="str">
        <f>VLOOKUP(svyhledat!D215,'GfK cumulative 3Q 2008'!D:E,2,0)</f>
        <v>EUR</v>
      </c>
    </row>
    <row r="216" spans="1:9" ht="12.75">
      <c r="A216" s="5" t="s">
        <v>155</v>
      </c>
      <c r="B216">
        <v>154</v>
      </c>
      <c r="C216">
        <v>4002050</v>
      </c>
      <c r="D216" s="16">
        <v>80080533</v>
      </c>
      <c r="E216" s="6">
        <v>77000</v>
      </c>
      <c r="F216" t="s">
        <v>138</v>
      </c>
      <c r="G216" s="6">
        <v>77000</v>
      </c>
      <c r="H216" s="7">
        <v>39644</v>
      </c>
      <c r="I216" s="76" t="str">
        <f>VLOOKUP(svyhledat!D216,'GfK cumulative 3Q 2008'!D:E,2,0)</f>
        <v>CZK</v>
      </c>
    </row>
    <row r="217" spans="1:9" ht="12.75">
      <c r="A217" s="5" t="s">
        <v>155</v>
      </c>
      <c r="B217" s="5" t="s">
        <v>140</v>
      </c>
      <c r="C217">
        <v>4002050</v>
      </c>
      <c r="D217" s="16">
        <v>80080503</v>
      </c>
      <c r="E217" s="6">
        <v>5655</v>
      </c>
      <c r="F217" t="s">
        <v>138</v>
      </c>
      <c r="G217" s="6">
        <v>135126.23</v>
      </c>
      <c r="H217" s="7">
        <v>39638</v>
      </c>
      <c r="I217" s="76" t="str">
        <f>VLOOKUP(svyhledat!D217,'GfK cumulative 3Q 2008'!D:E,2,0)</f>
        <v>EUR</v>
      </c>
    </row>
    <row r="218" spans="1:9" ht="12.75">
      <c r="A218" s="5" t="s">
        <v>155</v>
      </c>
      <c r="B218" s="5" t="s">
        <v>143</v>
      </c>
      <c r="C218">
        <v>4002050</v>
      </c>
      <c r="D218" s="16">
        <v>80080507</v>
      </c>
      <c r="E218" s="6">
        <v>5120</v>
      </c>
      <c r="F218" t="s">
        <v>138</v>
      </c>
      <c r="G218" s="6">
        <v>122342.4</v>
      </c>
      <c r="H218" s="7">
        <v>39638</v>
      </c>
      <c r="I218" s="76" t="str">
        <f>VLOOKUP(svyhledat!D218,'GfK cumulative 3Q 2008'!D:E,2,0)</f>
        <v>EUR</v>
      </c>
    </row>
    <row r="219" spans="1:9" ht="12.75">
      <c r="A219" s="5" t="s">
        <v>155</v>
      </c>
      <c r="B219" s="5" t="s">
        <v>150</v>
      </c>
      <c r="C219">
        <v>4002050</v>
      </c>
      <c r="D219" s="16">
        <v>80080509</v>
      </c>
      <c r="E219" s="6">
        <v>3142936</v>
      </c>
      <c r="F219" t="s">
        <v>138</v>
      </c>
      <c r="G219" s="6">
        <v>3142936</v>
      </c>
      <c r="H219" s="7">
        <v>39639</v>
      </c>
      <c r="I219" s="76" t="str">
        <f>VLOOKUP(svyhledat!D219,'GfK cumulative 3Q 2008'!D:E,2,0)</f>
        <v>CZK</v>
      </c>
    </row>
    <row r="220" spans="1:9" ht="12.75">
      <c r="A220" s="5" t="s">
        <v>155</v>
      </c>
      <c r="B220" s="5" t="s">
        <v>150</v>
      </c>
      <c r="C220">
        <v>4002050</v>
      </c>
      <c r="D220" s="16">
        <v>80080510</v>
      </c>
      <c r="E220" s="6">
        <v>315784</v>
      </c>
      <c r="F220" t="s">
        <v>138</v>
      </c>
      <c r="G220" s="6">
        <v>315784</v>
      </c>
      <c r="H220" s="7">
        <v>39639</v>
      </c>
      <c r="I220" s="76" t="str">
        <f>VLOOKUP(svyhledat!D220,'GfK cumulative 3Q 2008'!D:E,2,0)</f>
        <v>CZK</v>
      </c>
    </row>
    <row r="221" spans="1:9" ht="12.75">
      <c r="A221" s="5" t="s">
        <v>155</v>
      </c>
      <c r="B221" s="5" t="s">
        <v>150</v>
      </c>
      <c r="C221">
        <v>4002050</v>
      </c>
      <c r="D221" s="16">
        <v>80080511</v>
      </c>
      <c r="E221" s="6">
        <v>391141</v>
      </c>
      <c r="F221" t="s">
        <v>138</v>
      </c>
      <c r="G221" s="6">
        <v>391141</v>
      </c>
      <c r="H221" s="7">
        <v>39639</v>
      </c>
      <c r="I221" s="76" t="str">
        <f>VLOOKUP(svyhledat!D221,'GfK cumulative 3Q 2008'!D:E,2,0)</f>
        <v>CZK</v>
      </c>
    </row>
    <row r="222" spans="1:9" ht="12.75">
      <c r="A222" s="5" t="s">
        <v>155</v>
      </c>
      <c r="B222" s="5" t="s">
        <v>150</v>
      </c>
      <c r="C222">
        <v>4002050</v>
      </c>
      <c r="D222" s="16">
        <v>80080512</v>
      </c>
      <c r="E222" s="6">
        <v>454967</v>
      </c>
      <c r="F222" t="s">
        <v>138</v>
      </c>
      <c r="G222" s="6">
        <v>454967</v>
      </c>
      <c r="H222" s="7">
        <v>39639</v>
      </c>
      <c r="I222" s="76" t="str">
        <f>VLOOKUP(svyhledat!D222,'GfK cumulative 3Q 2008'!D:E,2,0)</f>
        <v>CZK</v>
      </c>
    </row>
    <row r="223" spans="1:9" ht="12.75">
      <c r="A223" s="5" t="s">
        <v>155</v>
      </c>
      <c r="B223" s="5" t="s">
        <v>150</v>
      </c>
      <c r="C223">
        <v>4002050</v>
      </c>
      <c r="D223" s="16">
        <v>80080513</v>
      </c>
      <c r="E223" s="6">
        <v>577247</v>
      </c>
      <c r="F223" t="s">
        <v>138</v>
      </c>
      <c r="G223" s="6">
        <v>577247</v>
      </c>
      <c r="H223" s="7">
        <v>39639</v>
      </c>
      <c r="I223" s="76" t="str">
        <f>VLOOKUP(svyhledat!D223,'GfK cumulative 3Q 2008'!D:E,2,0)</f>
        <v>CZK</v>
      </c>
    </row>
    <row r="224" spans="1:9" ht="12.75">
      <c r="A224" s="5" t="s">
        <v>155</v>
      </c>
      <c r="B224" s="5" t="s">
        <v>150</v>
      </c>
      <c r="C224">
        <v>4002050</v>
      </c>
      <c r="D224" s="16">
        <v>80080514</v>
      </c>
      <c r="E224" s="6">
        <v>207209</v>
      </c>
      <c r="F224" t="s">
        <v>138</v>
      </c>
      <c r="G224" s="6">
        <v>207209</v>
      </c>
      <c r="H224" s="7">
        <v>39639</v>
      </c>
      <c r="I224" s="76" t="str">
        <f>VLOOKUP(svyhledat!D224,'GfK cumulative 3Q 2008'!D:E,2,0)</f>
        <v>CZK</v>
      </c>
    </row>
    <row r="225" spans="1:9" ht="12.75">
      <c r="A225" s="5" t="s">
        <v>155</v>
      </c>
      <c r="B225" s="5" t="s">
        <v>150</v>
      </c>
      <c r="C225">
        <v>4002050</v>
      </c>
      <c r="D225" s="16">
        <v>80080515</v>
      </c>
      <c r="E225" s="6">
        <v>333295</v>
      </c>
      <c r="F225" t="s">
        <v>138</v>
      </c>
      <c r="G225" s="6">
        <v>333295</v>
      </c>
      <c r="H225" s="7">
        <v>39639</v>
      </c>
      <c r="I225" s="76" t="str">
        <f>VLOOKUP(svyhledat!D225,'GfK cumulative 3Q 2008'!D:E,2,0)</f>
        <v>CZK</v>
      </c>
    </row>
    <row r="226" spans="1:9" ht="12.75">
      <c r="A226" s="5" t="s">
        <v>155</v>
      </c>
      <c r="B226" s="5" t="s">
        <v>150</v>
      </c>
      <c r="C226">
        <v>4002050</v>
      </c>
      <c r="D226" s="16">
        <v>80080516</v>
      </c>
      <c r="E226" s="6">
        <v>226884</v>
      </c>
      <c r="F226" t="s">
        <v>138</v>
      </c>
      <c r="G226" s="6">
        <v>226884</v>
      </c>
      <c r="H226" s="7">
        <v>39639</v>
      </c>
      <c r="I226" s="76" t="str">
        <f>VLOOKUP(svyhledat!D226,'GfK cumulative 3Q 2008'!D:E,2,0)</f>
        <v>CZK</v>
      </c>
    </row>
    <row r="227" spans="1:9" ht="12.75">
      <c r="A227" s="5" t="s">
        <v>155</v>
      </c>
      <c r="B227" s="5" t="s">
        <v>140</v>
      </c>
      <c r="C227">
        <v>4002050</v>
      </c>
      <c r="D227" s="16">
        <v>80080482</v>
      </c>
      <c r="E227" s="6">
        <v>13406</v>
      </c>
      <c r="F227" t="s">
        <v>138</v>
      </c>
      <c r="G227" s="6">
        <v>320336.37</v>
      </c>
      <c r="H227" s="7">
        <v>39643</v>
      </c>
      <c r="I227" s="76" t="str">
        <f>VLOOKUP(svyhledat!D227,'GfK cumulative 3Q 2008'!D:E,2,0)</f>
        <v>EUR</v>
      </c>
    </row>
    <row r="228" spans="1:9" ht="12.75">
      <c r="A228" s="5" t="s">
        <v>155</v>
      </c>
      <c r="B228" s="5" t="s">
        <v>141</v>
      </c>
      <c r="C228">
        <v>4002050</v>
      </c>
      <c r="D228" s="16">
        <v>80080484</v>
      </c>
      <c r="E228" s="6">
        <v>8425</v>
      </c>
      <c r="F228" t="s">
        <v>138</v>
      </c>
      <c r="G228" s="6">
        <v>201315.38</v>
      </c>
      <c r="H228" s="7">
        <v>39643</v>
      </c>
      <c r="I228" s="76" t="str">
        <f>VLOOKUP(svyhledat!D228,'GfK cumulative 3Q 2008'!D:E,2,0)</f>
        <v>EUR</v>
      </c>
    </row>
    <row r="229" spans="1:9" ht="12.75">
      <c r="A229" s="5" t="s">
        <v>155</v>
      </c>
      <c r="B229" s="5" t="s">
        <v>148</v>
      </c>
      <c r="C229">
        <v>4002050</v>
      </c>
      <c r="D229" s="16">
        <v>80080485</v>
      </c>
      <c r="E229" s="6">
        <v>11585</v>
      </c>
      <c r="F229" t="s">
        <v>138</v>
      </c>
      <c r="G229" s="6">
        <v>276823.58</v>
      </c>
      <c r="H229" s="7">
        <v>39643</v>
      </c>
      <c r="I229" s="76" t="str">
        <f>VLOOKUP(svyhledat!D229,'GfK cumulative 3Q 2008'!D:E,2,0)</f>
        <v>EUR</v>
      </c>
    </row>
    <row r="230" spans="1:9" ht="12.75">
      <c r="A230" s="5" t="s">
        <v>155</v>
      </c>
      <c r="B230" s="5" t="s">
        <v>149</v>
      </c>
      <c r="C230">
        <v>4002050</v>
      </c>
      <c r="D230" s="16">
        <v>80080486</v>
      </c>
      <c r="E230" s="6">
        <v>6430</v>
      </c>
      <c r="F230" t="s">
        <v>138</v>
      </c>
      <c r="G230" s="6">
        <v>153644.85</v>
      </c>
      <c r="H230" s="7">
        <v>39643</v>
      </c>
      <c r="I230" s="76" t="str">
        <f>VLOOKUP(svyhledat!D230,'GfK cumulative 3Q 2008'!D:E,2,0)</f>
        <v>EUR</v>
      </c>
    </row>
    <row r="231" spans="1:9" ht="12.75">
      <c r="A231" s="5" t="s">
        <v>155</v>
      </c>
      <c r="B231" s="5" t="s">
        <v>148</v>
      </c>
      <c r="C231">
        <v>4002050</v>
      </c>
      <c r="D231" s="16">
        <v>80080487</v>
      </c>
      <c r="E231" s="6">
        <v>13165</v>
      </c>
      <c r="F231" t="s">
        <v>138</v>
      </c>
      <c r="G231" s="6">
        <v>314577.68</v>
      </c>
      <c r="H231" s="7">
        <v>39643</v>
      </c>
      <c r="I231" s="76" t="str">
        <f>VLOOKUP(svyhledat!D231,'GfK cumulative 3Q 2008'!D:E,2,0)</f>
        <v>EUR</v>
      </c>
    </row>
    <row r="232" spans="1:9" ht="12.75">
      <c r="A232" s="5" t="s">
        <v>155</v>
      </c>
      <c r="B232" s="5" t="s">
        <v>141</v>
      </c>
      <c r="C232">
        <v>4002050</v>
      </c>
      <c r="D232" s="16">
        <v>80080488</v>
      </c>
      <c r="E232" s="6">
        <v>900</v>
      </c>
      <c r="F232" t="s">
        <v>138</v>
      </c>
      <c r="G232" s="6">
        <v>21505.5</v>
      </c>
      <c r="H232" s="7">
        <v>39643</v>
      </c>
      <c r="I232" s="76" t="str">
        <f>VLOOKUP(svyhledat!D232,'GfK cumulative 3Q 2008'!D:E,2,0)</f>
        <v>EUR</v>
      </c>
    </row>
    <row r="233" spans="1:9" ht="12.75">
      <c r="A233" s="5" t="s">
        <v>155</v>
      </c>
      <c r="B233" s="5" t="s">
        <v>149</v>
      </c>
      <c r="C233">
        <v>4002050</v>
      </c>
      <c r="D233" s="16">
        <v>80080492</v>
      </c>
      <c r="E233" s="6">
        <v>13846</v>
      </c>
      <c r="F233" t="s">
        <v>138</v>
      </c>
      <c r="G233" s="6">
        <v>330850.17</v>
      </c>
      <c r="H233" s="7">
        <v>39643</v>
      </c>
      <c r="I233" s="76" t="str">
        <f>VLOOKUP(svyhledat!D233,'GfK cumulative 3Q 2008'!D:E,2,0)</f>
        <v>EUR</v>
      </c>
    </row>
    <row r="234" spans="1:9" ht="12.75">
      <c r="A234" s="5" t="s">
        <v>155</v>
      </c>
      <c r="B234" s="5" t="s">
        <v>149</v>
      </c>
      <c r="C234">
        <v>4002050</v>
      </c>
      <c r="D234" s="16">
        <v>80080493</v>
      </c>
      <c r="E234" s="6">
        <v>13530</v>
      </c>
      <c r="F234" t="s">
        <v>138</v>
      </c>
      <c r="G234" s="6">
        <v>323299.35</v>
      </c>
      <c r="H234" s="7">
        <v>39643</v>
      </c>
      <c r="I234" s="76" t="str">
        <f>VLOOKUP(svyhledat!D234,'GfK cumulative 3Q 2008'!D:E,2,0)</f>
        <v>EUR</v>
      </c>
    </row>
    <row r="235" spans="1:9" ht="12.75">
      <c r="A235" s="5" t="s">
        <v>155</v>
      </c>
      <c r="B235">
        <v>154</v>
      </c>
      <c r="C235">
        <v>4002050</v>
      </c>
      <c r="D235" s="16">
        <v>80080632</v>
      </c>
      <c r="E235" s="6">
        <v>77000</v>
      </c>
      <c r="F235" t="s">
        <v>138</v>
      </c>
      <c r="G235" s="6">
        <v>77000</v>
      </c>
      <c r="H235" s="7">
        <v>39675</v>
      </c>
      <c r="I235" s="76" t="str">
        <f>VLOOKUP(svyhledat!D235,'GfK cumulative 3Q 2008'!D:E,2,0)</f>
        <v>CZK</v>
      </c>
    </row>
    <row r="236" spans="1:9" ht="12.75">
      <c r="A236" s="5" t="s">
        <v>155</v>
      </c>
      <c r="B236" s="5" t="s">
        <v>143</v>
      </c>
      <c r="C236">
        <v>4002050</v>
      </c>
      <c r="D236" s="16">
        <v>80080495</v>
      </c>
      <c r="E236" s="6">
        <v>7410</v>
      </c>
      <c r="F236" t="s">
        <v>138</v>
      </c>
      <c r="G236" s="6">
        <v>177061.95</v>
      </c>
      <c r="H236" s="7">
        <v>39643</v>
      </c>
      <c r="I236" s="76" t="str">
        <f>VLOOKUP(svyhledat!D236,'GfK cumulative 3Q 2008'!D:E,2,0)</f>
        <v>EUR</v>
      </c>
    </row>
    <row r="237" spans="1:9" ht="12.75">
      <c r="A237" s="5" t="s">
        <v>155</v>
      </c>
      <c r="B237" s="5" t="s">
        <v>158</v>
      </c>
      <c r="C237">
        <v>4002050</v>
      </c>
      <c r="D237" s="16">
        <v>80080496</v>
      </c>
      <c r="E237" s="6">
        <v>790</v>
      </c>
      <c r="F237" t="s">
        <v>138</v>
      </c>
      <c r="G237" s="6">
        <v>18877.05</v>
      </c>
      <c r="H237" s="7">
        <v>39643</v>
      </c>
      <c r="I237" s="76" t="str">
        <f>VLOOKUP(svyhledat!D237,'GfK cumulative 3Q 2008'!D:E,2,0)</f>
        <v>EUR</v>
      </c>
    </row>
    <row r="238" spans="1:9" ht="12.75">
      <c r="A238" s="5" t="s">
        <v>155</v>
      </c>
      <c r="B238" s="5" t="s">
        <v>141</v>
      </c>
      <c r="C238">
        <v>4002050</v>
      </c>
      <c r="D238" s="16">
        <v>80080520</v>
      </c>
      <c r="E238" s="6">
        <v>12480</v>
      </c>
      <c r="F238" t="s">
        <v>138</v>
      </c>
      <c r="G238" s="6">
        <v>298209.6</v>
      </c>
      <c r="H238" s="7">
        <v>39644</v>
      </c>
      <c r="I238" s="76" t="str">
        <f>VLOOKUP(svyhledat!D238,'GfK cumulative 3Q 2008'!D:E,2,0)</f>
        <v>EUR</v>
      </c>
    </row>
    <row r="239" spans="1:9" ht="12.75">
      <c r="A239" s="5" t="s">
        <v>155</v>
      </c>
      <c r="B239" s="5" t="s">
        <v>148</v>
      </c>
      <c r="C239">
        <v>4002050</v>
      </c>
      <c r="D239" s="16">
        <v>80080521</v>
      </c>
      <c r="E239" s="6">
        <v>9500</v>
      </c>
      <c r="F239" t="s">
        <v>138</v>
      </c>
      <c r="G239" s="6">
        <v>227002.5</v>
      </c>
      <c r="H239" s="7">
        <v>39644</v>
      </c>
      <c r="I239" s="76" t="str">
        <f>VLOOKUP(svyhledat!D239,'GfK cumulative 3Q 2008'!D:E,2,0)</f>
        <v>EUR</v>
      </c>
    </row>
    <row r="240" spans="1:9" ht="12.75">
      <c r="A240" s="5" t="s">
        <v>155</v>
      </c>
      <c r="B240" s="5" t="s">
        <v>143</v>
      </c>
      <c r="C240">
        <v>4002050</v>
      </c>
      <c r="D240" s="16">
        <v>80080522</v>
      </c>
      <c r="E240" s="6">
        <v>16520</v>
      </c>
      <c r="F240" t="s">
        <v>138</v>
      </c>
      <c r="G240" s="6">
        <v>394745.4</v>
      </c>
      <c r="H240" s="7">
        <v>39644</v>
      </c>
      <c r="I240" s="76" t="str">
        <f>VLOOKUP(svyhledat!D240,'GfK cumulative 3Q 2008'!D:E,2,0)</f>
        <v>EUR</v>
      </c>
    </row>
    <row r="241" spans="1:9" ht="12.75">
      <c r="A241" s="5" t="s">
        <v>155</v>
      </c>
      <c r="B241" s="5" t="s">
        <v>149</v>
      </c>
      <c r="C241">
        <v>4002050</v>
      </c>
      <c r="D241" s="16">
        <v>80080523</v>
      </c>
      <c r="E241" s="6">
        <v>6067</v>
      </c>
      <c r="F241" t="s">
        <v>138</v>
      </c>
      <c r="G241" s="6">
        <v>144970.97</v>
      </c>
      <c r="H241" s="7">
        <v>39644</v>
      </c>
      <c r="I241" s="76" t="str">
        <f>VLOOKUP(svyhledat!D241,'GfK cumulative 3Q 2008'!D:E,2,0)</f>
        <v>EUR</v>
      </c>
    </row>
    <row r="242" spans="1:9" ht="12.75">
      <c r="A242" s="5" t="s">
        <v>155</v>
      </c>
      <c r="B242">
        <v>154</v>
      </c>
      <c r="C242">
        <v>4002050</v>
      </c>
      <c r="D242" s="16">
        <v>80080705</v>
      </c>
      <c r="E242" s="6">
        <v>77000</v>
      </c>
      <c r="F242" t="s">
        <v>138</v>
      </c>
      <c r="G242" s="6">
        <v>77000</v>
      </c>
      <c r="H242" s="7">
        <v>39703</v>
      </c>
      <c r="I242" s="76" t="str">
        <f>VLOOKUP(svyhledat!D242,'GfK cumulative 3Q 2008'!D:E,2,0)</f>
        <v>CZK</v>
      </c>
    </row>
    <row r="243" spans="1:9" ht="12.75">
      <c r="A243" s="19" t="s">
        <v>155</v>
      </c>
      <c r="B243" s="19" t="s">
        <v>123</v>
      </c>
      <c r="C243" s="17">
        <v>4010250</v>
      </c>
      <c r="D243" s="13" t="s">
        <v>91</v>
      </c>
      <c r="E243" s="20">
        <v>2895</v>
      </c>
      <c r="F243" s="17" t="s">
        <v>138</v>
      </c>
      <c r="G243" s="20">
        <v>77064.9</v>
      </c>
      <c r="H243" s="21">
        <v>39555</v>
      </c>
      <c r="I243" s="76" t="str">
        <f>VLOOKUP(svyhledat!D243,'GfK cumulative 3Q 2008'!D:E,2,0)</f>
        <v>EUR</v>
      </c>
    </row>
    <row r="244" spans="1:9" ht="12.75">
      <c r="A244" s="19" t="s">
        <v>155</v>
      </c>
      <c r="B244" s="19" t="s">
        <v>123</v>
      </c>
      <c r="C244" s="17">
        <v>4010250</v>
      </c>
      <c r="D244" s="13" t="s">
        <v>83</v>
      </c>
      <c r="E244" s="20">
        <v>2896</v>
      </c>
      <c r="F244" s="17" t="s">
        <v>138</v>
      </c>
      <c r="G244" s="20">
        <v>77091.52</v>
      </c>
      <c r="H244" s="21">
        <v>39484</v>
      </c>
      <c r="I244" s="76" t="str">
        <f>VLOOKUP(svyhledat!D244,'GfK cumulative 3Q 2008'!D:E,2,0)</f>
        <v>EUR</v>
      </c>
    </row>
    <row r="245" spans="1:9" ht="12.75">
      <c r="A245" s="5" t="s">
        <v>155</v>
      </c>
      <c r="B245" s="5" t="s">
        <v>143</v>
      </c>
      <c r="C245">
        <v>4002050</v>
      </c>
      <c r="D245" s="16">
        <v>80080592</v>
      </c>
      <c r="E245" s="6">
        <v>-460</v>
      </c>
      <c r="F245" t="s">
        <v>138</v>
      </c>
      <c r="G245" s="6">
        <v>-10991.7</v>
      </c>
      <c r="H245" s="7">
        <v>39664</v>
      </c>
      <c r="I245" s="76" t="str">
        <f>VLOOKUP(svyhledat!D245,'GfK cumulative 3Q 2008'!D:E,2,0)</f>
        <v>EUR</v>
      </c>
    </row>
    <row r="246" spans="1:9" ht="12.75">
      <c r="A246" s="5" t="s">
        <v>155</v>
      </c>
      <c r="B246" s="5" t="s">
        <v>148</v>
      </c>
      <c r="C246">
        <v>4002050</v>
      </c>
      <c r="D246" s="16">
        <v>80080593</v>
      </c>
      <c r="E246" s="6">
        <v>-1000</v>
      </c>
      <c r="F246" t="s">
        <v>138</v>
      </c>
      <c r="G246" s="6">
        <v>-23895</v>
      </c>
      <c r="H246" s="7">
        <v>39664</v>
      </c>
      <c r="I246" s="76" t="str">
        <f>VLOOKUP(svyhledat!D246,'GfK cumulative 3Q 2008'!D:E,2,0)</f>
        <v>EUR</v>
      </c>
    </row>
    <row r="247" spans="1:9" ht="12.75">
      <c r="A247" s="19" t="s">
        <v>155</v>
      </c>
      <c r="B247" s="19" t="s">
        <v>139</v>
      </c>
      <c r="C247" s="17">
        <v>4010250</v>
      </c>
      <c r="D247" s="13" t="s">
        <v>82</v>
      </c>
      <c r="E247" s="20">
        <v>2900</v>
      </c>
      <c r="F247" s="17" t="s">
        <v>138</v>
      </c>
      <c r="G247" s="20">
        <v>77198</v>
      </c>
      <c r="H247" s="21">
        <v>39471</v>
      </c>
      <c r="I247" s="76" t="str">
        <f>VLOOKUP(svyhledat!D247,'GfK cumulative 3Q 2008'!D:E,2,0)</f>
        <v>EUR</v>
      </c>
    </row>
    <row r="248" spans="1:9" ht="12.75">
      <c r="A248" s="5" t="s">
        <v>155</v>
      </c>
      <c r="B248" s="5" t="s">
        <v>141</v>
      </c>
      <c r="C248">
        <v>4002050</v>
      </c>
      <c r="D248" s="16">
        <v>80080583</v>
      </c>
      <c r="E248" s="6">
        <v>4360</v>
      </c>
      <c r="F248" t="s">
        <v>138</v>
      </c>
      <c r="G248" s="6">
        <v>104182.2</v>
      </c>
      <c r="H248" s="7">
        <v>39665</v>
      </c>
      <c r="I248" s="76" t="str">
        <f>VLOOKUP(svyhledat!D248,'GfK cumulative 3Q 2008'!D:E,2,0)</f>
        <v>EUR</v>
      </c>
    </row>
    <row r="249" spans="1:9" ht="12.75">
      <c r="A249" s="5" t="s">
        <v>155</v>
      </c>
      <c r="B249" s="5" t="s">
        <v>149</v>
      </c>
      <c r="C249">
        <v>4002050</v>
      </c>
      <c r="D249" s="16">
        <v>80080585</v>
      </c>
      <c r="E249" s="6">
        <v>5218</v>
      </c>
      <c r="F249" t="s">
        <v>138</v>
      </c>
      <c r="G249" s="6">
        <v>124684.11</v>
      </c>
      <c r="H249" s="7">
        <v>39665</v>
      </c>
      <c r="I249" s="76" t="str">
        <f>VLOOKUP(svyhledat!D249,'GfK cumulative 3Q 2008'!D:E,2,0)</f>
        <v>EUR</v>
      </c>
    </row>
    <row r="250" spans="1:9" ht="12.75">
      <c r="A250" s="5" t="s">
        <v>155</v>
      </c>
      <c r="B250" s="5" t="s">
        <v>149</v>
      </c>
      <c r="C250">
        <v>4002050</v>
      </c>
      <c r="D250" s="16">
        <v>80080599</v>
      </c>
      <c r="E250" s="6">
        <v>7610</v>
      </c>
      <c r="F250" t="s">
        <v>138</v>
      </c>
      <c r="G250" s="6">
        <v>181840.95</v>
      </c>
      <c r="H250" s="7">
        <v>39668</v>
      </c>
      <c r="I250" s="76" t="str">
        <f>VLOOKUP(svyhledat!D250,'GfK cumulative 3Q 2008'!D:E,2,0)</f>
        <v>EUR</v>
      </c>
    </row>
    <row r="251" spans="1:9" ht="12.75">
      <c r="A251" s="5" t="s">
        <v>155</v>
      </c>
      <c r="B251" s="5" t="s">
        <v>149</v>
      </c>
      <c r="C251">
        <v>4002050</v>
      </c>
      <c r="D251" s="16">
        <v>80080092</v>
      </c>
      <c r="E251" s="6">
        <v>2910</v>
      </c>
      <c r="F251" t="s">
        <v>138</v>
      </c>
      <c r="G251" s="6">
        <v>77464.2</v>
      </c>
      <c r="H251" s="7">
        <v>39512</v>
      </c>
      <c r="I251" s="76" t="str">
        <f>VLOOKUP(svyhledat!D251,'GfK cumulative 3Q 2008'!D:E,2,0)</f>
        <v>EUR</v>
      </c>
    </row>
    <row r="252" spans="1:9" ht="12.75">
      <c r="A252" s="5" t="s">
        <v>155</v>
      </c>
      <c r="B252" s="5" t="s">
        <v>149</v>
      </c>
      <c r="C252">
        <v>4002050</v>
      </c>
      <c r="D252" s="16">
        <v>80080604</v>
      </c>
      <c r="E252" s="6">
        <v>8137</v>
      </c>
      <c r="F252" t="s">
        <v>138</v>
      </c>
      <c r="G252" s="6">
        <v>194433.62</v>
      </c>
      <c r="H252" s="7">
        <v>39668</v>
      </c>
      <c r="I252" s="76" t="str">
        <f>VLOOKUP(svyhledat!D252,'GfK cumulative 3Q 2008'!D:E,2,0)</f>
        <v>EUR</v>
      </c>
    </row>
    <row r="253" spans="1:9" ht="12.75">
      <c r="A253" s="5" t="s">
        <v>155</v>
      </c>
      <c r="B253" s="5" t="s">
        <v>150</v>
      </c>
      <c r="C253">
        <v>4002050</v>
      </c>
      <c r="D253" s="16">
        <v>80080534</v>
      </c>
      <c r="E253" s="6">
        <v>3250</v>
      </c>
      <c r="F253" t="s">
        <v>138</v>
      </c>
      <c r="G253" s="6">
        <v>77658.75</v>
      </c>
      <c r="H253" s="7">
        <v>39644</v>
      </c>
      <c r="I253" s="76" t="str">
        <f>VLOOKUP(svyhledat!D253,'GfK cumulative 3Q 2008'!D:E,2,0)</f>
        <v>EUR</v>
      </c>
    </row>
    <row r="254" spans="1:9" ht="12.75">
      <c r="A254" s="19" t="s">
        <v>155</v>
      </c>
      <c r="B254" s="19" t="s">
        <v>157</v>
      </c>
      <c r="C254" s="17">
        <v>4010250</v>
      </c>
      <c r="D254" s="13" t="s">
        <v>103</v>
      </c>
      <c r="E254" s="20">
        <v>3300</v>
      </c>
      <c r="F254" s="17" t="s">
        <v>138</v>
      </c>
      <c r="G254" s="20">
        <v>78853.5</v>
      </c>
      <c r="H254" s="21">
        <v>39643</v>
      </c>
      <c r="I254" s="76" t="str">
        <f>VLOOKUP(svyhledat!D254,'GfK cumulative 3Q 2008'!D:E,2,0)</f>
        <v>EUR</v>
      </c>
    </row>
    <row r="255" spans="1:9" ht="12.75">
      <c r="A255" s="19" t="s">
        <v>155</v>
      </c>
      <c r="B255" s="19" t="s">
        <v>129</v>
      </c>
      <c r="C255" s="17">
        <v>4010250</v>
      </c>
      <c r="D255" s="13">
        <v>562008</v>
      </c>
      <c r="E255" s="20">
        <v>2982</v>
      </c>
      <c r="F255" s="17" t="s">
        <v>138</v>
      </c>
      <c r="G255" s="20">
        <v>79380.84</v>
      </c>
      <c r="H255" s="21">
        <v>39524</v>
      </c>
      <c r="I255" s="76" t="str">
        <f>VLOOKUP(svyhledat!D255,'GfK cumulative 3Q 2008'!D:E,2,0)</f>
        <v>EUR</v>
      </c>
    </row>
    <row r="256" spans="1:9" ht="12.75">
      <c r="A256" s="5" t="s">
        <v>155</v>
      </c>
      <c r="B256" s="5" t="s">
        <v>145</v>
      </c>
      <c r="C256">
        <v>4002050</v>
      </c>
      <c r="D256" s="16">
        <v>80080624</v>
      </c>
      <c r="E256" s="6">
        <v>500</v>
      </c>
      <c r="F256" t="s">
        <v>138</v>
      </c>
      <c r="G256" s="6">
        <v>11947.5</v>
      </c>
      <c r="H256" s="7">
        <v>39673</v>
      </c>
      <c r="I256" s="76" t="str">
        <f>VLOOKUP(svyhledat!D256,'GfK cumulative 3Q 2008'!D:E,2,0)</f>
        <v>EUR</v>
      </c>
    </row>
    <row r="257" spans="1:9" ht="12.75">
      <c r="A257" s="5" t="s">
        <v>155</v>
      </c>
      <c r="B257" s="5" t="s">
        <v>150</v>
      </c>
      <c r="C257">
        <v>4002050</v>
      </c>
      <c r="D257" s="16">
        <v>80080018</v>
      </c>
      <c r="E257" s="6">
        <v>80209</v>
      </c>
      <c r="F257" t="s">
        <v>138</v>
      </c>
      <c r="G257" s="6">
        <v>80209</v>
      </c>
      <c r="H257" s="7">
        <v>39462</v>
      </c>
      <c r="I257" s="76" t="str">
        <f>VLOOKUP(svyhledat!D257,'GfK cumulative 3Q 2008'!D:E,2,0)</f>
        <v>CZK</v>
      </c>
    </row>
    <row r="258" spans="1:9" ht="12.75">
      <c r="A258" s="5" t="s">
        <v>155</v>
      </c>
      <c r="B258" s="5" t="s">
        <v>146</v>
      </c>
      <c r="C258">
        <v>4002050</v>
      </c>
      <c r="D258" s="16">
        <v>80080628</v>
      </c>
      <c r="E258" s="6">
        <v>300</v>
      </c>
      <c r="F258" t="s">
        <v>138</v>
      </c>
      <c r="G258" s="6">
        <v>4547.1</v>
      </c>
      <c r="H258" s="7">
        <v>39674</v>
      </c>
      <c r="I258" s="76" t="str">
        <f>VLOOKUP(svyhledat!D258,'GfK cumulative 3Q 2008'!D:E,2,0)</f>
        <v>USD</v>
      </c>
    </row>
    <row r="259" spans="1:9" ht="12.75">
      <c r="A259" s="5" t="s">
        <v>155</v>
      </c>
      <c r="B259" s="5" t="s">
        <v>143</v>
      </c>
      <c r="C259">
        <v>4002050</v>
      </c>
      <c r="D259" s="16">
        <v>80080626</v>
      </c>
      <c r="E259" s="6">
        <v>16060</v>
      </c>
      <c r="F259" t="s">
        <v>138</v>
      </c>
      <c r="G259" s="6">
        <v>383753.7</v>
      </c>
      <c r="H259" s="7">
        <v>39675</v>
      </c>
      <c r="I259" s="76" t="str">
        <f>VLOOKUP(svyhledat!D259,'GfK cumulative 3Q 2008'!D:E,2,0)</f>
        <v>EUR</v>
      </c>
    </row>
    <row r="260" spans="1:9" ht="12.75">
      <c r="A260" s="5" t="s">
        <v>155</v>
      </c>
      <c r="B260" s="5" t="s">
        <v>148</v>
      </c>
      <c r="C260">
        <v>4002050</v>
      </c>
      <c r="D260" s="16">
        <v>80080676</v>
      </c>
      <c r="E260" s="6">
        <v>5500</v>
      </c>
      <c r="F260" t="s">
        <v>138</v>
      </c>
      <c r="G260" s="6">
        <v>131422.5</v>
      </c>
      <c r="H260" s="7">
        <v>39692</v>
      </c>
      <c r="I260" s="76" t="str">
        <f>VLOOKUP(svyhledat!D260,'GfK cumulative 3Q 2008'!D:E,2,0)</f>
        <v>EUR</v>
      </c>
    </row>
    <row r="261" spans="1:9" ht="12.75">
      <c r="A261" s="5" t="s">
        <v>155</v>
      </c>
      <c r="B261" s="5" t="s">
        <v>143</v>
      </c>
      <c r="C261">
        <v>4002050</v>
      </c>
      <c r="D261" s="16">
        <v>80080675</v>
      </c>
      <c r="E261" s="6">
        <v>15458</v>
      </c>
      <c r="F261" t="s">
        <v>138</v>
      </c>
      <c r="G261" s="6">
        <v>369368.91</v>
      </c>
      <c r="H261" s="7">
        <v>39694</v>
      </c>
      <c r="I261" s="76" t="str">
        <f>VLOOKUP(svyhledat!D261,'GfK cumulative 3Q 2008'!D:E,2,0)</f>
        <v>EUR</v>
      </c>
    </row>
    <row r="262" spans="1:9" ht="12.75">
      <c r="A262" s="5" t="s">
        <v>155</v>
      </c>
      <c r="B262" s="5" t="s">
        <v>140</v>
      </c>
      <c r="C262">
        <v>4002050</v>
      </c>
      <c r="D262" s="16">
        <v>80080681</v>
      </c>
      <c r="E262" s="6">
        <v>13406</v>
      </c>
      <c r="F262" t="s">
        <v>138</v>
      </c>
      <c r="G262" s="6">
        <v>320336.37</v>
      </c>
      <c r="H262" s="7">
        <v>39696</v>
      </c>
      <c r="I262" s="76" t="str">
        <f>VLOOKUP(svyhledat!D262,'GfK cumulative 3Q 2008'!D:E,2,0)</f>
        <v>EUR</v>
      </c>
    </row>
    <row r="263" spans="1:9" ht="12.75">
      <c r="A263" s="5" t="s">
        <v>155</v>
      </c>
      <c r="B263" s="5" t="s">
        <v>149</v>
      </c>
      <c r="C263">
        <v>4002050</v>
      </c>
      <c r="D263" s="16">
        <v>80080337</v>
      </c>
      <c r="E263" s="6">
        <v>3033</v>
      </c>
      <c r="F263" t="s">
        <v>138</v>
      </c>
      <c r="G263" s="6">
        <v>80738.46</v>
      </c>
      <c r="H263" s="7">
        <v>39602</v>
      </c>
      <c r="I263" s="76" t="str">
        <f>VLOOKUP(svyhledat!D263,'GfK cumulative 3Q 2008'!D:E,2,0)</f>
        <v>EUR</v>
      </c>
    </row>
    <row r="264" spans="1:9" ht="12.75">
      <c r="A264" s="5" t="s">
        <v>155</v>
      </c>
      <c r="B264" s="5" t="s">
        <v>148</v>
      </c>
      <c r="C264">
        <v>2440050</v>
      </c>
      <c r="D264" s="11">
        <v>1010808372</v>
      </c>
      <c r="E264" s="6">
        <v>3422.42</v>
      </c>
      <c r="F264" t="s">
        <v>138</v>
      </c>
      <c r="G264" s="6">
        <v>81778.73</v>
      </c>
      <c r="H264" s="7">
        <v>39695</v>
      </c>
      <c r="I264" s="76" t="str">
        <f>VLOOKUP(svyhledat!D264,'GfK cumulative 3Q 2008'!D:E,2,0)</f>
        <v>EUR</v>
      </c>
    </row>
    <row r="265" spans="1:9" ht="12.75">
      <c r="A265" s="5" t="s">
        <v>155</v>
      </c>
      <c r="B265" s="5" t="s">
        <v>149</v>
      </c>
      <c r="C265">
        <v>4002050</v>
      </c>
      <c r="D265" s="16">
        <v>80080684</v>
      </c>
      <c r="E265" s="6">
        <v>10470</v>
      </c>
      <c r="F265" t="s">
        <v>138</v>
      </c>
      <c r="G265" s="6">
        <v>250180.65</v>
      </c>
      <c r="H265" s="7">
        <v>39696</v>
      </c>
      <c r="I265" s="76" t="str">
        <f>VLOOKUP(svyhledat!D265,'GfK cumulative 3Q 2008'!D:E,2,0)</f>
        <v>EUR</v>
      </c>
    </row>
    <row r="266" spans="1:9" ht="12.75">
      <c r="A266" s="5" t="s">
        <v>155</v>
      </c>
      <c r="B266" s="5" t="s">
        <v>143</v>
      </c>
      <c r="C266">
        <v>4002050</v>
      </c>
      <c r="D266" s="16">
        <v>80080694</v>
      </c>
      <c r="E266" s="6">
        <v>26250</v>
      </c>
      <c r="F266" t="s">
        <v>138</v>
      </c>
      <c r="G266" s="6">
        <v>397871.25</v>
      </c>
      <c r="H266" s="7">
        <v>39696</v>
      </c>
      <c r="I266" s="76" t="str">
        <f>VLOOKUP(svyhledat!D266,'GfK cumulative 3Q 2008'!D:E,2,0)</f>
        <v>USD</v>
      </c>
    </row>
    <row r="267" spans="1:9" ht="12.75">
      <c r="A267" s="5" t="s">
        <v>155</v>
      </c>
      <c r="B267" s="5" t="s">
        <v>149</v>
      </c>
      <c r="C267">
        <v>4002050</v>
      </c>
      <c r="D267" s="16">
        <v>80080695</v>
      </c>
      <c r="E267" s="6">
        <v>5810</v>
      </c>
      <c r="F267" t="s">
        <v>138</v>
      </c>
      <c r="G267" s="6">
        <v>138829.95</v>
      </c>
      <c r="H267" s="7">
        <v>39702</v>
      </c>
      <c r="I267" s="76" t="str">
        <f>VLOOKUP(svyhledat!D267,'GfK cumulative 3Q 2008'!D:E,2,0)</f>
        <v>EUR</v>
      </c>
    </row>
    <row r="268" spans="1:9" ht="12.75">
      <c r="A268" s="5" t="s">
        <v>155</v>
      </c>
      <c r="B268" s="5" t="s">
        <v>148</v>
      </c>
      <c r="C268">
        <v>4002050</v>
      </c>
      <c r="D268" s="16">
        <v>80080696</v>
      </c>
      <c r="E268" s="6">
        <v>11250</v>
      </c>
      <c r="F268" t="s">
        <v>138</v>
      </c>
      <c r="G268" s="6">
        <v>268818.75</v>
      </c>
      <c r="H268" s="7">
        <v>39702</v>
      </c>
      <c r="I268" s="76" t="str">
        <f>VLOOKUP(svyhledat!D268,'GfK cumulative 3Q 2008'!D:E,2,0)</f>
        <v>EUR</v>
      </c>
    </row>
    <row r="269" spans="1:9" ht="12.75">
      <c r="A269" s="19" t="s">
        <v>155</v>
      </c>
      <c r="B269" s="19" t="s">
        <v>148</v>
      </c>
      <c r="C269" s="17">
        <v>4010250</v>
      </c>
      <c r="D269" s="13" t="s">
        <v>66</v>
      </c>
      <c r="E269" s="20">
        <v>3422.42</v>
      </c>
      <c r="F269" s="17" t="s">
        <v>138</v>
      </c>
      <c r="G269" s="20">
        <v>81778.73</v>
      </c>
      <c r="H269" s="21">
        <v>39631</v>
      </c>
      <c r="I269" s="76" t="str">
        <f>VLOOKUP(svyhledat!D269,'GfK cumulative 3Q 2008'!D:E,2,0)</f>
        <v>EUR</v>
      </c>
    </row>
    <row r="270" spans="1:9" ht="12.75">
      <c r="A270" s="5" t="s">
        <v>155</v>
      </c>
      <c r="B270" s="5" t="s">
        <v>150</v>
      </c>
      <c r="C270">
        <v>4002050</v>
      </c>
      <c r="D270" s="16">
        <v>80080702</v>
      </c>
      <c r="E270" s="6">
        <v>219708</v>
      </c>
      <c r="F270" t="s">
        <v>138</v>
      </c>
      <c r="G270" s="6">
        <v>219708</v>
      </c>
      <c r="H270" s="7">
        <v>39703</v>
      </c>
      <c r="I270" s="76" t="str">
        <f>VLOOKUP(svyhledat!D270,'GfK cumulative 3Q 2008'!D:E,2,0)</f>
        <v>CZK</v>
      </c>
    </row>
    <row r="271" spans="1:9" ht="12.75">
      <c r="A271" s="5" t="s">
        <v>155</v>
      </c>
      <c r="B271" s="5" t="s">
        <v>143</v>
      </c>
      <c r="C271">
        <v>4002050</v>
      </c>
      <c r="D271" s="16">
        <v>80080707</v>
      </c>
      <c r="E271" s="6">
        <v>15581</v>
      </c>
      <c r="F271" t="s">
        <v>138</v>
      </c>
      <c r="G271" s="6">
        <v>372308</v>
      </c>
      <c r="H271" s="7">
        <v>39706</v>
      </c>
      <c r="I271" s="76" t="str">
        <f>VLOOKUP(svyhledat!D271,'GfK cumulative 3Q 2008'!D:E,2,0)</f>
        <v>EUR</v>
      </c>
    </row>
    <row r="272" spans="1:9" ht="12.75">
      <c r="A272" s="5" t="s">
        <v>155</v>
      </c>
      <c r="B272" s="5" t="s">
        <v>150</v>
      </c>
      <c r="C272" s="8">
        <v>4002150</v>
      </c>
      <c r="D272" s="5" t="s">
        <v>6</v>
      </c>
      <c r="E272" s="6">
        <v>21142</v>
      </c>
      <c r="F272" s="9" t="s">
        <v>138</v>
      </c>
      <c r="G272" s="6">
        <v>505388.94</v>
      </c>
      <c r="H272" s="10">
        <v>39629</v>
      </c>
      <c r="I272" s="76" t="str">
        <f>VLOOKUP(svyhledat!D272,'GfK cumulative 3Q 2008'!D:E,2,0)</f>
        <v>EUR</v>
      </c>
    </row>
    <row r="273" spans="1:9" ht="12.75">
      <c r="A273" s="5" t="s">
        <v>155</v>
      </c>
      <c r="B273" s="5" t="s">
        <v>150</v>
      </c>
      <c r="C273" s="8">
        <v>4002150</v>
      </c>
      <c r="D273" s="5" t="s">
        <v>7</v>
      </c>
      <c r="E273" s="6">
        <v>10571</v>
      </c>
      <c r="F273" s="9" t="s">
        <v>138</v>
      </c>
      <c r="G273" s="6">
        <v>252594</v>
      </c>
      <c r="H273" s="10">
        <v>39629</v>
      </c>
      <c r="I273" s="76" t="str">
        <f>VLOOKUP(svyhledat!D273,'GfK cumulative 3Q 2008'!D:E,2,0)</f>
        <v>EUR</v>
      </c>
    </row>
    <row r="274" spans="1:9" ht="12.75">
      <c r="A274" s="31" t="s">
        <v>155</v>
      </c>
      <c r="B274" s="31" t="s">
        <v>160</v>
      </c>
      <c r="C274" s="41">
        <v>4002050</v>
      </c>
      <c r="D274" s="42">
        <v>80080622</v>
      </c>
      <c r="E274" s="34">
        <v>250</v>
      </c>
      <c r="F274" s="33" t="s">
        <v>138</v>
      </c>
      <c r="G274" s="34">
        <v>5973.75</v>
      </c>
      <c r="H274" s="43">
        <v>39673</v>
      </c>
      <c r="I274" s="76" t="str">
        <f>VLOOKUP(svyhledat!D274,'GfK cumulative 3Q 2008'!D:E,2,0)</f>
        <v>EUR</v>
      </c>
    </row>
    <row r="275" spans="1:9" ht="12.75">
      <c r="A275" s="31" t="s">
        <v>155</v>
      </c>
      <c r="B275" s="31" t="s">
        <v>160</v>
      </c>
      <c r="C275" s="41">
        <v>4002050</v>
      </c>
      <c r="D275" s="42">
        <v>80080623</v>
      </c>
      <c r="E275" s="34">
        <v>250</v>
      </c>
      <c r="F275" s="33" t="s">
        <v>138</v>
      </c>
      <c r="G275" s="34">
        <v>5973.75</v>
      </c>
      <c r="H275" s="43">
        <v>39673</v>
      </c>
      <c r="I275" s="76" t="str">
        <f>VLOOKUP(svyhledat!D275,'GfK cumulative 3Q 2008'!D:E,2,0)</f>
        <v>EUR</v>
      </c>
    </row>
    <row r="276" spans="1:9" ht="12.75">
      <c r="A276" s="44" t="s">
        <v>157</v>
      </c>
      <c r="B276" s="44" t="s">
        <v>143</v>
      </c>
      <c r="C276" s="45">
        <v>4002050</v>
      </c>
      <c r="D276" s="46">
        <v>80080108</v>
      </c>
      <c r="E276" s="47">
        <v>400</v>
      </c>
      <c r="F276" s="48" t="s">
        <v>138</v>
      </c>
      <c r="G276" s="47">
        <v>16377.6</v>
      </c>
      <c r="H276" s="49">
        <v>39514</v>
      </c>
      <c r="I276" s="76" t="str">
        <f>VLOOKUP(svyhledat!D276,'GfK cumulative 3Q 2008'!D:E,2,0)</f>
        <v>GBP</v>
      </c>
    </row>
    <row r="277" spans="1:9" ht="12.75">
      <c r="A277" s="44" t="s">
        <v>162</v>
      </c>
      <c r="B277" s="44" t="s">
        <v>143</v>
      </c>
      <c r="C277" s="45">
        <v>4002050</v>
      </c>
      <c r="D277" s="46">
        <v>80080120</v>
      </c>
      <c r="E277" s="47">
        <v>-400</v>
      </c>
      <c r="F277" s="48" t="s">
        <v>138</v>
      </c>
      <c r="G277" s="47">
        <v>-16377.6</v>
      </c>
      <c r="H277" s="49">
        <v>39521</v>
      </c>
      <c r="I277" s="76" t="str">
        <f>VLOOKUP(svyhledat!D277,'GfK cumulative 3Q 2008'!D:E,2,0)</f>
        <v>GBP</v>
      </c>
    </row>
    <row r="278" spans="1:9" ht="12.75">
      <c r="A278" s="19" t="s">
        <v>155</v>
      </c>
      <c r="B278" s="19" t="s">
        <v>148</v>
      </c>
      <c r="C278" s="17">
        <v>4202050</v>
      </c>
      <c r="D278" s="13" t="s">
        <v>8</v>
      </c>
      <c r="E278" s="20">
        <v>8867.5</v>
      </c>
      <c r="F278" s="17" t="s">
        <v>138</v>
      </c>
      <c r="G278" s="20">
        <v>236052.85</v>
      </c>
      <c r="H278" s="21">
        <v>39464</v>
      </c>
      <c r="I278" s="76" t="str">
        <f>VLOOKUP(svyhledat!D278,'GfK cumulative 3Q 2008'!D:E,2,0)</f>
        <v>EUR</v>
      </c>
    </row>
    <row r="279" spans="1:9" ht="12.75">
      <c r="A279" s="19" t="s">
        <v>155</v>
      </c>
      <c r="B279" s="19" t="s">
        <v>148</v>
      </c>
      <c r="C279" s="17">
        <v>4202050</v>
      </c>
      <c r="D279" s="13" t="s">
        <v>9</v>
      </c>
      <c r="E279" s="20">
        <v>-19.8</v>
      </c>
      <c r="F279" s="17" t="s">
        <v>138</v>
      </c>
      <c r="G279" s="20">
        <v>-527.08</v>
      </c>
      <c r="H279" s="21">
        <v>39464</v>
      </c>
      <c r="I279" s="76" t="str">
        <f>VLOOKUP(svyhledat!D279,'GfK cumulative 3Q 2008'!D:E,2,0)</f>
        <v>EUR</v>
      </c>
    </row>
    <row r="280" spans="1:9" ht="12.75">
      <c r="A280" s="19" t="s">
        <v>155</v>
      </c>
      <c r="B280" s="19" t="s">
        <v>148</v>
      </c>
      <c r="C280" s="17">
        <v>4202050</v>
      </c>
      <c r="D280" s="13" t="s">
        <v>10</v>
      </c>
      <c r="E280" s="20">
        <v>566.59</v>
      </c>
      <c r="F280" s="17" t="s">
        <v>138</v>
      </c>
      <c r="G280" s="20">
        <v>15082.63</v>
      </c>
      <c r="H280" s="21">
        <v>39464</v>
      </c>
      <c r="I280" s="76" t="str">
        <f>VLOOKUP(svyhledat!D280,'GfK cumulative 3Q 2008'!D:E,2,0)</f>
        <v>EUR</v>
      </c>
    </row>
    <row r="281" spans="1:9" ht="12.75">
      <c r="A281" s="19" t="s">
        <v>155</v>
      </c>
      <c r="B281" s="19" t="s">
        <v>148</v>
      </c>
      <c r="C281" s="17">
        <v>4202050</v>
      </c>
      <c r="D281" s="13" t="s">
        <v>11</v>
      </c>
      <c r="E281" s="20">
        <v>8867.5</v>
      </c>
      <c r="F281" s="17" t="s">
        <v>138</v>
      </c>
      <c r="G281" s="20">
        <v>236052.85</v>
      </c>
      <c r="H281" s="21">
        <v>39496</v>
      </c>
      <c r="I281" s="76" t="str">
        <f>VLOOKUP(svyhledat!D281,'GfK cumulative 3Q 2008'!D:E,2,0)</f>
        <v>EUR</v>
      </c>
    </row>
    <row r="282" spans="1:9" ht="12.75">
      <c r="A282" s="19" t="s">
        <v>155</v>
      </c>
      <c r="B282" s="19" t="s">
        <v>148</v>
      </c>
      <c r="C282" s="17">
        <v>4202050</v>
      </c>
      <c r="D282" s="13" t="s">
        <v>12</v>
      </c>
      <c r="E282" s="20">
        <v>566.59</v>
      </c>
      <c r="F282" s="17" t="s">
        <v>138</v>
      </c>
      <c r="G282" s="20">
        <v>15082.63</v>
      </c>
      <c r="H282" s="21">
        <v>39496</v>
      </c>
      <c r="I282" s="76" t="str">
        <f>VLOOKUP(svyhledat!D282,'GfK cumulative 3Q 2008'!D:E,2,0)</f>
        <v>EUR</v>
      </c>
    </row>
    <row r="283" spans="1:9" ht="12.75">
      <c r="A283" s="19" t="s">
        <v>155</v>
      </c>
      <c r="B283" s="19" t="s">
        <v>148</v>
      </c>
      <c r="C283" s="17">
        <v>4202050</v>
      </c>
      <c r="D283" s="13" t="s">
        <v>13</v>
      </c>
      <c r="E283" s="20">
        <v>8867.5</v>
      </c>
      <c r="F283" s="17" t="s">
        <v>138</v>
      </c>
      <c r="G283" s="20">
        <v>236052.85</v>
      </c>
      <c r="H283" s="21">
        <v>39520</v>
      </c>
      <c r="I283" s="76" t="str">
        <f>VLOOKUP(svyhledat!D283,'GfK cumulative 3Q 2008'!D:E,2,0)</f>
        <v>EUR</v>
      </c>
    </row>
    <row r="284" spans="1:9" ht="12.75">
      <c r="A284" s="19" t="s">
        <v>155</v>
      </c>
      <c r="B284" s="19" t="s">
        <v>148</v>
      </c>
      <c r="C284" s="17">
        <v>4010250</v>
      </c>
      <c r="D284" s="13" t="s">
        <v>69</v>
      </c>
      <c r="E284" s="20">
        <v>3422.42</v>
      </c>
      <c r="F284" s="17" t="s">
        <v>138</v>
      </c>
      <c r="G284" s="20">
        <v>81778.73</v>
      </c>
      <c r="H284" s="21">
        <v>39667</v>
      </c>
      <c r="I284" s="76" t="str">
        <f>VLOOKUP(svyhledat!D284,'GfK cumulative 3Q 2008'!D:E,2,0)</f>
        <v>EUR</v>
      </c>
    </row>
    <row r="285" spans="1:9" ht="12.75">
      <c r="A285" s="19" t="s">
        <v>155</v>
      </c>
      <c r="B285" s="19" t="s">
        <v>148</v>
      </c>
      <c r="C285" s="17">
        <v>4202050</v>
      </c>
      <c r="D285" s="13" t="s">
        <v>14</v>
      </c>
      <c r="E285" s="20">
        <v>8867.5</v>
      </c>
      <c r="F285" s="17" t="s">
        <v>138</v>
      </c>
      <c r="G285" s="20">
        <v>236052.85</v>
      </c>
      <c r="H285" s="21">
        <v>39553</v>
      </c>
      <c r="I285" s="76" t="str">
        <f>VLOOKUP(svyhledat!D285,'GfK cumulative 3Q 2008'!D:E,2,0)</f>
        <v>EUR</v>
      </c>
    </row>
    <row r="286" spans="1:9" ht="12.75">
      <c r="A286" s="19" t="s">
        <v>155</v>
      </c>
      <c r="B286" s="19" t="s">
        <v>148</v>
      </c>
      <c r="C286" s="17">
        <v>4202050</v>
      </c>
      <c r="D286" s="13" t="s">
        <v>15</v>
      </c>
      <c r="E286" s="20">
        <v>8867.5</v>
      </c>
      <c r="F286" s="17" t="s">
        <v>138</v>
      </c>
      <c r="G286" s="20">
        <v>236052.85</v>
      </c>
      <c r="H286" s="21">
        <v>39590</v>
      </c>
      <c r="I286" s="76" t="str">
        <f>VLOOKUP(svyhledat!D286,'GfK cumulative 3Q 2008'!D:E,2,0)</f>
        <v>EUR</v>
      </c>
    </row>
    <row r="287" spans="1:9" ht="12.75">
      <c r="A287" s="19" t="s">
        <v>155</v>
      </c>
      <c r="B287" s="19" t="s">
        <v>148</v>
      </c>
      <c r="C287" s="17">
        <v>4202050</v>
      </c>
      <c r="D287" s="13" t="s">
        <v>16</v>
      </c>
      <c r="E287" s="20">
        <v>566.59</v>
      </c>
      <c r="F287" s="17" t="s">
        <v>138</v>
      </c>
      <c r="G287" s="20">
        <v>15082.63</v>
      </c>
      <c r="H287" s="21">
        <v>39590</v>
      </c>
      <c r="I287" s="76" t="str">
        <f>VLOOKUP(svyhledat!D287,'GfK cumulative 3Q 2008'!D:E,2,0)</f>
        <v>EUR</v>
      </c>
    </row>
    <row r="288" spans="1:9" ht="12.75">
      <c r="A288" s="19" t="s">
        <v>155</v>
      </c>
      <c r="B288" s="19" t="s">
        <v>148</v>
      </c>
      <c r="C288" s="17">
        <v>4202050</v>
      </c>
      <c r="D288" s="13" t="s">
        <v>17</v>
      </c>
      <c r="E288" s="20">
        <v>8867.5</v>
      </c>
      <c r="F288" s="17" t="s">
        <v>138</v>
      </c>
      <c r="G288" s="20">
        <v>236052.85</v>
      </c>
      <c r="H288" s="21">
        <v>39618</v>
      </c>
      <c r="I288" s="76" t="str">
        <f>VLOOKUP(svyhledat!D288,'GfK cumulative 3Q 2008'!D:E,2,0)</f>
        <v>EUR</v>
      </c>
    </row>
    <row r="289" spans="1:9" ht="12.75">
      <c r="A289" s="19" t="s">
        <v>155</v>
      </c>
      <c r="B289" s="19" t="s">
        <v>148</v>
      </c>
      <c r="C289" s="17">
        <v>4202050</v>
      </c>
      <c r="D289" s="13" t="s">
        <v>18</v>
      </c>
      <c r="E289" s="20">
        <v>566.59</v>
      </c>
      <c r="F289" s="17" t="s">
        <v>138</v>
      </c>
      <c r="G289" s="20">
        <v>15082.63</v>
      </c>
      <c r="H289" s="21">
        <v>39618</v>
      </c>
      <c r="I289" s="76" t="str">
        <f>VLOOKUP(svyhledat!D289,'GfK cumulative 3Q 2008'!D:E,2,0)</f>
        <v>EUR</v>
      </c>
    </row>
    <row r="290" spans="1:9" ht="12.75">
      <c r="A290" s="19" t="s">
        <v>155</v>
      </c>
      <c r="B290" s="19" t="s">
        <v>148</v>
      </c>
      <c r="C290" s="17">
        <v>4202050</v>
      </c>
      <c r="D290" s="13" t="s">
        <v>19</v>
      </c>
      <c r="E290" s="20">
        <v>8867.5</v>
      </c>
      <c r="F290" s="17" t="s">
        <v>138</v>
      </c>
      <c r="G290" s="20">
        <v>211888.91</v>
      </c>
      <c r="H290" s="21">
        <v>39632</v>
      </c>
      <c r="I290" s="76" t="str">
        <f>VLOOKUP(svyhledat!D290,'GfK cumulative 3Q 2008'!D:E,2,0)</f>
        <v>EUR</v>
      </c>
    </row>
    <row r="291" spans="1:9" ht="12.75">
      <c r="A291" s="19" t="s">
        <v>155</v>
      </c>
      <c r="B291" s="19" t="s">
        <v>148</v>
      </c>
      <c r="C291" s="17">
        <v>4202050</v>
      </c>
      <c r="D291" s="13" t="s">
        <v>20</v>
      </c>
      <c r="E291" s="20">
        <v>8867.5</v>
      </c>
      <c r="F291" s="17" t="s">
        <v>138</v>
      </c>
      <c r="G291" s="20">
        <v>211888.91</v>
      </c>
      <c r="H291" s="21">
        <v>39672</v>
      </c>
      <c r="I291" s="76" t="str">
        <f>VLOOKUP(svyhledat!D291,'GfK cumulative 3Q 2008'!D:E,2,0)</f>
        <v>EUR</v>
      </c>
    </row>
    <row r="292" spans="1:9" ht="12.75">
      <c r="A292" s="19" t="s">
        <v>155</v>
      </c>
      <c r="B292" s="19" t="s">
        <v>148</v>
      </c>
      <c r="C292" s="17">
        <v>4202050</v>
      </c>
      <c r="D292" s="13" t="s">
        <v>21</v>
      </c>
      <c r="E292" s="20">
        <v>8867.5</v>
      </c>
      <c r="F292" s="17" t="s">
        <v>138</v>
      </c>
      <c r="G292" s="20">
        <v>211888.91</v>
      </c>
      <c r="H292" s="21">
        <v>39699</v>
      </c>
      <c r="I292" s="76" t="str">
        <f>VLOOKUP(svyhledat!D292,'GfK cumulative 3Q 2008'!D:E,2,0)</f>
        <v>EUR</v>
      </c>
    </row>
    <row r="293" spans="1:9" ht="12.75">
      <c r="A293" s="19" t="s">
        <v>155</v>
      </c>
      <c r="B293" s="19" t="s">
        <v>149</v>
      </c>
      <c r="C293" s="17">
        <v>4202050</v>
      </c>
      <c r="D293" s="13" t="s">
        <v>22</v>
      </c>
      <c r="E293" s="20">
        <v>11700</v>
      </c>
      <c r="F293" s="17" t="s">
        <v>138</v>
      </c>
      <c r="G293" s="20">
        <v>311454</v>
      </c>
      <c r="H293" s="21">
        <v>39465</v>
      </c>
      <c r="I293" s="76" t="str">
        <f>VLOOKUP(svyhledat!D293,'GfK cumulative 3Q 2008'!D:E,2,0)</f>
        <v>EUR</v>
      </c>
    </row>
    <row r="294" spans="1:9" ht="12.75">
      <c r="A294" s="19" t="s">
        <v>155</v>
      </c>
      <c r="B294" s="19" t="s">
        <v>149</v>
      </c>
      <c r="C294" s="17">
        <v>4202050</v>
      </c>
      <c r="D294" s="13" t="s">
        <v>23</v>
      </c>
      <c r="E294" s="20">
        <v>11700</v>
      </c>
      <c r="F294" s="17" t="s">
        <v>138</v>
      </c>
      <c r="G294" s="20">
        <v>311454</v>
      </c>
      <c r="H294" s="21">
        <v>39497</v>
      </c>
      <c r="I294" s="76" t="str">
        <f>VLOOKUP(svyhledat!D294,'GfK cumulative 3Q 2008'!D:E,2,0)</f>
        <v>EUR</v>
      </c>
    </row>
    <row r="295" spans="1:9" ht="12.75">
      <c r="A295" s="19" t="s">
        <v>155</v>
      </c>
      <c r="B295" s="19" t="s">
        <v>149</v>
      </c>
      <c r="C295" s="17">
        <v>4202050</v>
      </c>
      <c r="D295" s="13" t="s">
        <v>24</v>
      </c>
      <c r="E295" s="20">
        <v>11700</v>
      </c>
      <c r="F295" s="17" t="s">
        <v>138</v>
      </c>
      <c r="G295" s="20">
        <v>311454</v>
      </c>
      <c r="H295" s="21">
        <v>39518</v>
      </c>
      <c r="I295" s="76" t="str">
        <f>VLOOKUP(svyhledat!D295,'GfK cumulative 3Q 2008'!D:E,2,0)</f>
        <v>EUR</v>
      </c>
    </row>
    <row r="296" spans="1:9" ht="12.75">
      <c r="A296" s="19" t="s">
        <v>155</v>
      </c>
      <c r="B296" s="19" t="s">
        <v>148</v>
      </c>
      <c r="C296" s="17">
        <v>4010250</v>
      </c>
      <c r="D296" s="13" t="s">
        <v>73</v>
      </c>
      <c r="E296" s="20">
        <v>3422.42</v>
      </c>
      <c r="F296" s="17" t="s">
        <v>138</v>
      </c>
      <c r="G296" s="20">
        <v>81778.73</v>
      </c>
      <c r="H296" s="21">
        <v>39695</v>
      </c>
      <c r="I296" s="76" t="str">
        <f>VLOOKUP(svyhledat!D296,'GfK cumulative 3Q 2008'!D:E,2,0)</f>
        <v>EUR</v>
      </c>
    </row>
    <row r="297" spans="1:9" ht="12.75">
      <c r="A297" s="19" t="s">
        <v>155</v>
      </c>
      <c r="B297" s="19" t="s">
        <v>149</v>
      </c>
      <c r="C297" s="17">
        <v>4202050</v>
      </c>
      <c r="D297" s="13" t="s">
        <v>26</v>
      </c>
      <c r="E297" s="20">
        <v>1680</v>
      </c>
      <c r="F297" s="17" t="s">
        <v>138</v>
      </c>
      <c r="G297" s="20">
        <v>44721.6</v>
      </c>
      <c r="H297" s="21">
        <v>39518</v>
      </c>
      <c r="I297" s="76" t="str">
        <f>VLOOKUP(svyhledat!D297,'GfK cumulative 3Q 2008'!D:E,2,0)</f>
        <v>EUR</v>
      </c>
    </row>
    <row r="298" spans="1:9" ht="12.75">
      <c r="A298" s="19" t="s">
        <v>155</v>
      </c>
      <c r="B298" s="19" t="s">
        <v>149</v>
      </c>
      <c r="C298" s="17">
        <v>4202050</v>
      </c>
      <c r="D298" s="13" t="s">
        <v>27</v>
      </c>
      <c r="E298" s="20">
        <v>11700</v>
      </c>
      <c r="F298" s="17" t="s">
        <v>138</v>
      </c>
      <c r="G298" s="20">
        <v>311454</v>
      </c>
      <c r="H298" s="21">
        <v>39553</v>
      </c>
      <c r="I298" s="76" t="str">
        <f>VLOOKUP(svyhledat!D298,'GfK cumulative 3Q 2008'!D:E,2,0)</f>
        <v>EUR</v>
      </c>
    </row>
    <row r="299" spans="1:9" ht="12.75">
      <c r="A299" s="19" t="s">
        <v>155</v>
      </c>
      <c r="B299" s="19" t="s">
        <v>149</v>
      </c>
      <c r="C299" s="17">
        <v>4202050</v>
      </c>
      <c r="D299" s="13" t="s">
        <v>28</v>
      </c>
      <c r="E299" s="20">
        <v>560</v>
      </c>
      <c r="F299" s="17" t="s">
        <v>138</v>
      </c>
      <c r="G299" s="20">
        <v>14907.2</v>
      </c>
      <c r="H299" s="21">
        <v>39553</v>
      </c>
      <c r="I299" s="76" t="str">
        <f>VLOOKUP(svyhledat!D299,'GfK cumulative 3Q 2008'!D:E,2,0)</f>
        <v>EUR</v>
      </c>
    </row>
    <row r="300" spans="1:9" ht="12.75">
      <c r="A300" s="19" t="s">
        <v>155</v>
      </c>
      <c r="B300" s="19" t="s">
        <v>149</v>
      </c>
      <c r="C300" s="17">
        <v>4202050</v>
      </c>
      <c r="D300" s="13" t="s">
        <v>29</v>
      </c>
      <c r="E300" s="20">
        <v>11700</v>
      </c>
      <c r="F300" s="17" t="s">
        <v>138</v>
      </c>
      <c r="G300" s="20">
        <v>311454</v>
      </c>
      <c r="H300" s="21">
        <v>39587</v>
      </c>
      <c r="I300" s="76" t="str">
        <f>VLOOKUP(svyhledat!D300,'GfK cumulative 3Q 2008'!D:E,2,0)</f>
        <v>EUR</v>
      </c>
    </row>
    <row r="301" spans="1:9" ht="12.75">
      <c r="A301" s="19" t="s">
        <v>155</v>
      </c>
      <c r="B301" s="19" t="s">
        <v>149</v>
      </c>
      <c r="C301" s="17">
        <v>4202050</v>
      </c>
      <c r="D301" s="13" t="s">
        <v>30</v>
      </c>
      <c r="E301" s="20">
        <v>560</v>
      </c>
      <c r="F301" s="17" t="s">
        <v>138</v>
      </c>
      <c r="G301" s="20">
        <v>14907.2</v>
      </c>
      <c r="H301" s="21">
        <v>39587</v>
      </c>
      <c r="I301" s="76" t="str">
        <f>VLOOKUP(svyhledat!D301,'GfK cumulative 3Q 2008'!D:E,2,0)</f>
        <v>EUR</v>
      </c>
    </row>
    <row r="302" spans="1:9" ht="12.75">
      <c r="A302" s="19" t="s">
        <v>155</v>
      </c>
      <c r="B302" s="19" t="s">
        <v>149</v>
      </c>
      <c r="C302" s="17">
        <v>4202050</v>
      </c>
      <c r="D302" s="13" t="s">
        <v>31</v>
      </c>
      <c r="E302" s="20">
        <v>560</v>
      </c>
      <c r="F302" s="17" t="s">
        <v>138</v>
      </c>
      <c r="G302" s="20">
        <v>14907.2</v>
      </c>
      <c r="H302" s="21">
        <v>39615</v>
      </c>
      <c r="I302" s="76" t="str">
        <f>VLOOKUP(svyhledat!D302,'GfK cumulative 3Q 2008'!D:E,2,0)</f>
        <v>EUR</v>
      </c>
    </row>
    <row r="303" spans="1:9" ht="12.75">
      <c r="A303" s="19" t="s">
        <v>155</v>
      </c>
      <c r="B303" s="19" t="s">
        <v>149</v>
      </c>
      <c r="C303" s="17">
        <v>4202050</v>
      </c>
      <c r="D303" s="13" t="s">
        <v>32</v>
      </c>
      <c r="E303" s="20">
        <v>11700</v>
      </c>
      <c r="F303" s="17" t="s">
        <v>138</v>
      </c>
      <c r="G303" s="20">
        <v>311454</v>
      </c>
      <c r="H303" s="21">
        <v>39615</v>
      </c>
      <c r="I303" s="76" t="str">
        <f>VLOOKUP(svyhledat!D303,'GfK cumulative 3Q 2008'!D:E,2,0)</f>
        <v>EUR</v>
      </c>
    </row>
    <row r="304" spans="1:9" ht="12.75">
      <c r="A304" s="19" t="s">
        <v>155</v>
      </c>
      <c r="B304" s="19" t="s">
        <v>149</v>
      </c>
      <c r="C304" s="17">
        <v>4202050</v>
      </c>
      <c r="D304" s="13" t="s">
        <v>33</v>
      </c>
      <c r="E304" s="20">
        <v>11700</v>
      </c>
      <c r="F304" s="17" t="s">
        <v>138</v>
      </c>
      <c r="G304" s="20">
        <v>279571.5</v>
      </c>
      <c r="H304" s="21">
        <v>39646</v>
      </c>
      <c r="I304" s="76" t="str">
        <f>VLOOKUP(svyhledat!D304,'GfK cumulative 3Q 2008'!D:E,2,0)</f>
        <v>EUR</v>
      </c>
    </row>
    <row r="305" spans="1:9" ht="12.75">
      <c r="A305" s="19" t="s">
        <v>155</v>
      </c>
      <c r="B305" s="19" t="s">
        <v>149</v>
      </c>
      <c r="C305" s="17">
        <v>4202050</v>
      </c>
      <c r="D305" s="13" t="s">
        <v>34</v>
      </c>
      <c r="E305" s="20">
        <v>560</v>
      </c>
      <c r="F305" s="17" t="s">
        <v>138</v>
      </c>
      <c r="G305" s="20">
        <v>13381.2</v>
      </c>
      <c r="H305" s="21">
        <v>39646</v>
      </c>
      <c r="I305" s="76" t="str">
        <f>VLOOKUP(svyhledat!D305,'GfK cumulative 3Q 2008'!D:E,2,0)</f>
        <v>EUR</v>
      </c>
    </row>
    <row r="306" spans="1:9" ht="12.75">
      <c r="A306" s="19" t="s">
        <v>155</v>
      </c>
      <c r="B306" s="19" t="s">
        <v>149</v>
      </c>
      <c r="C306" s="17">
        <v>4202050</v>
      </c>
      <c r="D306" s="13" t="s">
        <v>35</v>
      </c>
      <c r="E306" s="20">
        <v>11700</v>
      </c>
      <c r="F306" s="17" t="s">
        <v>138</v>
      </c>
      <c r="G306" s="20">
        <v>279571.5</v>
      </c>
      <c r="H306" s="21">
        <v>39672</v>
      </c>
      <c r="I306" s="76" t="str">
        <f>VLOOKUP(svyhledat!D306,'GfK cumulative 3Q 2008'!D:E,2,0)</f>
        <v>EUR</v>
      </c>
    </row>
    <row r="307" spans="1:9" ht="12.75">
      <c r="A307" s="19" t="s">
        <v>155</v>
      </c>
      <c r="B307" s="19" t="s">
        <v>149</v>
      </c>
      <c r="C307" s="17">
        <v>4202050</v>
      </c>
      <c r="D307" s="13" t="s">
        <v>36</v>
      </c>
      <c r="E307" s="20">
        <v>560</v>
      </c>
      <c r="F307" s="17" t="s">
        <v>138</v>
      </c>
      <c r="G307" s="20">
        <v>13381.2</v>
      </c>
      <c r="H307" s="21">
        <v>39672</v>
      </c>
      <c r="I307" s="76" t="str">
        <f>VLOOKUP(svyhledat!D307,'GfK cumulative 3Q 2008'!D:E,2,0)</f>
        <v>EUR</v>
      </c>
    </row>
    <row r="308" spans="1:9" ht="12.75">
      <c r="A308" s="19" t="s">
        <v>155</v>
      </c>
      <c r="B308" s="19" t="s">
        <v>149</v>
      </c>
      <c r="C308" s="17">
        <v>4202050</v>
      </c>
      <c r="D308" s="13" t="s">
        <v>37</v>
      </c>
      <c r="E308" s="20">
        <v>560</v>
      </c>
      <c r="F308" s="17" t="s">
        <v>138</v>
      </c>
      <c r="G308" s="20">
        <v>13381.2</v>
      </c>
      <c r="H308" s="21">
        <v>39707</v>
      </c>
      <c r="I308" s="76" t="str">
        <f>VLOOKUP(svyhledat!D308,'GfK cumulative 3Q 2008'!D:E,2,0)</f>
        <v>EUR</v>
      </c>
    </row>
    <row r="309" spans="1:9" ht="12.75">
      <c r="A309" s="19" t="s">
        <v>155</v>
      </c>
      <c r="B309" s="19" t="s">
        <v>149</v>
      </c>
      <c r="C309" s="17">
        <v>4202050</v>
      </c>
      <c r="D309" s="13" t="s">
        <v>38</v>
      </c>
      <c r="E309" s="20">
        <v>11700</v>
      </c>
      <c r="F309" s="17" t="s">
        <v>138</v>
      </c>
      <c r="G309" s="20">
        <v>279571.5</v>
      </c>
      <c r="H309" s="21">
        <v>39707</v>
      </c>
      <c r="I309" s="76" t="str">
        <f>VLOOKUP(svyhledat!D309,'GfK cumulative 3Q 2008'!D:E,2,0)</f>
        <v>EUR</v>
      </c>
    </row>
    <row r="310" spans="1:9" ht="12.75">
      <c r="A310" s="26" t="s">
        <v>155</v>
      </c>
      <c r="B310" s="26" t="s">
        <v>142</v>
      </c>
      <c r="C310" s="27">
        <v>4202050</v>
      </c>
      <c r="D310" s="28">
        <v>154080328</v>
      </c>
      <c r="E310" s="29">
        <v>16912</v>
      </c>
      <c r="F310" s="27" t="s">
        <v>138</v>
      </c>
      <c r="G310" s="29">
        <v>16912</v>
      </c>
      <c r="H310" s="30">
        <v>39582</v>
      </c>
      <c r="I310" s="76" t="str">
        <f>VLOOKUP(svyhledat!D310,'GfK cumulative 3Q 2008'!D:E,2,0)</f>
        <v>CZK</v>
      </c>
    </row>
    <row r="311" spans="1:9" ht="12.75">
      <c r="A311" s="26" t="s">
        <v>155</v>
      </c>
      <c r="B311" s="26" t="s">
        <v>142</v>
      </c>
      <c r="C311" s="27">
        <v>4202050</v>
      </c>
      <c r="D311" s="28">
        <v>154080503</v>
      </c>
      <c r="E311" s="29">
        <v>2100</v>
      </c>
      <c r="F311" s="27" t="s">
        <v>138</v>
      </c>
      <c r="G311" s="29">
        <v>2100</v>
      </c>
      <c r="H311" s="30">
        <v>39632</v>
      </c>
      <c r="I311" s="76" t="str">
        <f>VLOOKUP(svyhledat!D311,'GfK cumulative 3Q 2008'!D:E,2,0)</f>
        <v>CZK</v>
      </c>
    </row>
    <row r="312" spans="1:9" ht="12.75">
      <c r="A312" s="26" t="s">
        <v>155</v>
      </c>
      <c r="B312" s="26" t="s">
        <v>142</v>
      </c>
      <c r="C312" s="27">
        <v>4202050</v>
      </c>
      <c r="D312" s="28">
        <v>154080611</v>
      </c>
      <c r="E312" s="29">
        <v>12684</v>
      </c>
      <c r="F312" s="27" t="s">
        <v>138</v>
      </c>
      <c r="G312" s="29">
        <v>12684</v>
      </c>
      <c r="H312" s="30">
        <v>39686</v>
      </c>
      <c r="I312" s="76" t="str">
        <f>VLOOKUP(svyhledat!D312,'GfK cumulative 3Q 2008'!D:E,2,0)</f>
        <v>CZK</v>
      </c>
    </row>
    <row r="313" spans="1:9" ht="12.75">
      <c r="A313" s="19" t="s">
        <v>155</v>
      </c>
      <c r="B313" s="19" t="s">
        <v>148</v>
      </c>
      <c r="C313" s="17">
        <v>4010250</v>
      </c>
      <c r="D313" s="13" t="s">
        <v>39</v>
      </c>
      <c r="E313" s="20">
        <v>1130</v>
      </c>
      <c r="F313" s="17" t="s">
        <v>138</v>
      </c>
      <c r="G313" s="20">
        <v>30080.6</v>
      </c>
      <c r="H313" s="21">
        <v>39464</v>
      </c>
      <c r="I313" s="76" t="str">
        <f>VLOOKUP(svyhledat!D313,'GfK cumulative 3Q 2008'!D:E,2,0)</f>
        <v>EUR</v>
      </c>
    </row>
    <row r="314" spans="1:9" ht="12.75">
      <c r="A314" s="19" t="s">
        <v>155</v>
      </c>
      <c r="B314" s="19" t="s">
        <v>148</v>
      </c>
      <c r="C314" s="17">
        <v>4010250</v>
      </c>
      <c r="D314" s="13" t="s">
        <v>40</v>
      </c>
      <c r="E314" s="20">
        <v>143.17</v>
      </c>
      <c r="F314" s="17" t="s">
        <v>138</v>
      </c>
      <c r="G314" s="20">
        <v>3811.19</v>
      </c>
      <c r="H314" s="21">
        <v>39468</v>
      </c>
      <c r="I314" s="76" t="str">
        <f>VLOOKUP(svyhledat!D314,'GfK cumulative 3Q 2008'!D:E,2,0)</f>
        <v>EUR</v>
      </c>
    </row>
    <row r="315" spans="1:9" ht="12.75">
      <c r="A315" s="5" t="s">
        <v>155</v>
      </c>
      <c r="B315" s="5" t="s">
        <v>148</v>
      </c>
      <c r="C315">
        <v>4002050</v>
      </c>
      <c r="D315" s="16">
        <v>80080405</v>
      </c>
      <c r="E315" s="6">
        <v>3085</v>
      </c>
      <c r="F315" t="s">
        <v>138</v>
      </c>
      <c r="G315" s="6">
        <v>82122.7</v>
      </c>
      <c r="H315" s="7">
        <v>39612</v>
      </c>
      <c r="I315" s="76" t="str">
        <f>VLOOKUP(svyhledat!D315,'GfK cumulative 3Q 2008'!D:E,2,0)</f>
        <v>EUR</v>
      </c>
    </row>
    <row r="316" spans="1:9" ht="12.75">
      <c r="A316" s="19" t="s">
        <v>155</v>
      </c>
      <c r="B316" s="19" t="s">
        <v>149</v>
      </c>
      <c r="C316" s="17">
        <v>4010250</v>
      </c>
      <c r="D316" s="13" t="s">
        <v>99</v>
      </c>
      <c r="E316" s="20">
        <v>3100</v>
      </c>
      <c r="F316" s="17" t="s">
        <v>138</v>
      </c>
      <c r="G316" s="20">
        <v>82522</v>
      </c>
      <c r="H316" s="21">
        <v>39616</v>
      </c>
      <c r="I316" s="76" t="str">
        <f>VLOOKUP(svyhledat!D316,'GfK cumulative 3Q 2008'!D:E,2,0)</f>
        <v>EUR</v>
      </c>
    </row>
    <row r="317" spans="1:9" ht="12.75">
      <c r="A317" s="19" t="s">
        <v>155</v>
      </c>
      <c r="B317" s="19" t="s">
        <v>148</v>
      </c>
      <c r="C317" s="17">
        <v>4010250</v>
      </c>
      <c r="D317" s="13" t="s">
        <v>43</v>
      </c>
      <c r="E317" s="20">
        <v>44.28</v>
      </c>
      <c r="F317" s="17" t="s">
        <v>138</v>
      </c>
      <c r="G317" s="20">
        <v>1178.73</v>
      </c>
      <c r="H317" s="21">
        <v>39496</v>
      </c>
      <c r="I317" s="76" t="str">
        <f>VLOOKUP(svyhledat!D317,'GfK cumulative 3Q 2008'!D:E,2,0)</f>
        <v>EUR</v>
      </c>
    </row>
    <row r="318" spans="1:9" ht="12.75">
      <c r="A318" s="19" t="s">
        <v>155</v>
      </c>
      <c r="B318" s="19" t="s">
        <v>148</v>
      </c>
      <c r="C318" s="17">
        <v>4010250</v>
      </c>
      <c r="D318" s="13" t="s">
        <v>43</v>
      </c>
      <c r="E318" s="20">
        <v>98.89</v>
      </c>
      <c r="F318" s="17" t="s">
        <v>138</v>
      </c>
      <c r="G318" s="20">
        <v>2632.46</v>
      </c>
      <c r="H318" s="21">
        <v>39496</v>
      </c>
      <c r="I318" s="76" t="str">
        <f>VLOOKUP(svyhledat!D318,'GfK cumulative 3Q 2008'!D:E,2,0)</f>
        <v>EUR</v>
      </c>
    </row>
    <row r="319" spans="1:9" ht="12.75">
      <c r="A319" s="5" t="s">
        <v>155</v>
      </c>
      <c r="B319" s="5" t="s">
        <v>149</v>
      </c>
      <c r="C319">
        <v>4002050</v>
      </c>
      <c r="D319" s="16">
        <v>80080600</v>
      </c>
      <c r="E319" s="6">
        <v>3500</v>
      </c>
      <c r="F319" t="s">
        <v>138</v>
      </c>
      <c r="G319" s="6">
        <v>83632.5</v>
      </c>
      <c r="H319" s="7">
        <v>39668</v>
      </c>
      <c r="I319" s="76" t="str">
        <f>VLOOKUP(svyhledat!D319,'GfK cumulative 3Q 2008'!D:E,2,0)</f>
        <v>EUR</v>
      </c>
    </row>
    <row r="320" spans="1:9" ht="12.75">
      <c r="A320" s="19" t="s">
        <v>155</v>
      </c>
      <c r="B320" s="19" t="s">
        <v>148</v>
      </c>
      <c r="C320" s="17">
        <v>4010250</v>
      </c>
      <c r="D320" s="13" t="s">
        <v>44</v>
      </c>
      <c r="E320" s="20">
        <v>154</v>
      </c>
      <c r="F320" s="17" t="s">
        <v>138</v>
      </c>
      <c r="G320" s="20">
        <v>4099.48</v>
      </c>
      <c r="H320" s="21">
        <v>39497</v>
      </c>
      <c r="I320" s="76" t="str">
        <f>VLOOKUP(svyhledat!D320,'GfK cumulative 3Q 2008'!D:E,2,0)</f>
        <v>EUR</v>
      </c>
    </row>
    <row r="321" spans="1:9" ht="12.75">
      <c r="A321" s="19" t="s">
        <v>155</v>
      </c>
      <c r="B321" s="19" t="s">
        <v>148</v>
      </c>
      <c r="C321" s="17">
        <v>4010250</v>
      </c>
      <c r="D321" s="13" t="s">
        <v>45</v>
      </c>
      <c r="E321" s="20">
        <v>319.2</v>
      </c>
      <c r="F321" s="17" t="s">
        <v>138</v>
      </c>
      <c r="G321" s="20">
        <v>8497.1</v>
      </c>
      <c r="H321" s="21">
        <v>39497</v>
      </c>
      <c r="I321" s="76" t="str">
        <f>VLOOKUP(svyhledat!D321,'GfK cumulative 3Q 2008'!D:E,2,0)</f>
        <v>EUR</v>
      </c>
    </row>
    <row r="322" spans="1:9" ht="12.75">
      <c r="A322" s="5" t="s">
        <v>155</v>
      </c>
      <c r="B322">
        <v>154</v>
      </c>
      <c r="C322">
        <v>4002050</v>
      </c>
      <c r="D322" s="16">
        <v>80080252</v>
      </c>
      <c r="E322" s="6">
        <v>85000</v>
      </c>
      <c r="F322" t="s">
        <v>138</v>
      </c>
      <c r="G322" s="6">
        <v>85000</v>
      </c>
      <c r="H322" s="7">
        <v>39573</v>
      </c>
      <c r="I322" s="76" t="str">
        <f>VLOOKUP(svyhledat!D322,'GfK cumulative 3Q 2008'!D:E,2,0)</f>
        <v>CZK</v>
      </c>
    </row>
    <row r="323" spans="1:9" ht="12.75">
      <c r="A323" s="19" t="s">
        <v>155</v>
      </c>
      <c r="B323" s="19" t="s">
        <v>148</v>
      </c>
      <c r="C323" s="17">
        <v>4010250</v>
      </c>
      <c r="D323" s="13" t="s">
        <v>47</v>
      </c>
      <c r="E323" s="20">
        <v>44.28</v>
      </c>
      <c r="F323" s="17" t="s">
        <v>138</v>
      </c>
      <c r="G323" s="20">
        <v>1178.73</v>
      </c>
      <c r="H323" s="21">
        <v>39520</v>
      </c>
      <c r="I323" s="76" t="str">
        <f>VLOOKUP(svyhledat!D323,'GfK cumulative 3Q 2008'!D:E,2,0)</f>
        <v>EUR</v>
      </c>
    </row>
    <row r="324" spans="1:9" ht="12.75">
      <c r="A324" s="19" t="s">
        <v>155</v>
      </c>
      <c r="B324" s="19" t="s">
        <v>148</v>
      </c>
      <c r="C324" s="17">
        <v>4010250</v>
      </c>
      <c r="D324" s="13" t="s">
        <v>47</v>
      </c>
      <c r="E324" s="20">
        <v>98.89</v>
      </c>
      <c r="F324" s="17" t="s">
        <v>138</v>
      </c>
      <c r="G324" s="20">
        <v>2632.46</v>
      </c>
      <c r="H324" s="21">
        <v>39520</v>
      </c>
      <c r="I324" s="76" t="str">
        <f>VLOOKUP(svyhledat!D324,'GfK cumulative 3Q 2008'!D:E,2,0)</f>
        <v>EUR</v>
      </c>
    </row>
    <row r="325" spans="1:9" ht="12.75">
      <c r="A325" s="19" t="s">
        <v>155</v>
      </c>
      <c r="B325" s="19" t="s">
        <v>148</v>
      </c>
      <c r="C325" s="17">
        <v>4010250</v>
      </c>
      <c r="D325" s="13" t="s">
        <v>48</v>
      </c>
      <c r="E325" s="20">
        <v>175.68</v>
      </c>
      <c r="F325" s="17" t="s">
        <v>138</v>
      </c>
      <c r="G325" s="20">
        <v>4676.6</v>
      </c>
      <c r="H325" s="21">
        <v>39520</v>
      </c>
      <c r="I325" s="76" t="str">
        <f>VLOOKUP(svyhledat!D325,'GfK cumulative 3Q 2008'!D:E,2,0)</f>
        <v>EUR</v>
      </c>
    </row>
    <row r="326" spans="1:9" ht="12.75">
      <c r="A326" s="19" t="s">
        <v>155</v>
      </c>
      <c r="B326" s="19" t="s">
        <v>148</v>
      </c>
      <c r="C326" s="17">
        <v>4010250</v>
      </c>
      <c r="D326" s="13" t="s">
        <v>48</v>
      </c>
      <c r="E326" s="20">
        <v>390.91</v>
      </c>
      <c r="F326" s="17" t="s">
        <v>138</v>
      </c>
      <c r="G326" s="20">
        <v>10406.03</v>
      </c>
      <c r="H326" s="21">
        <v>39520</v>
      </c>
      <c r="I326" s="76" t="str">
        <f>VLOOKUP(svyhledat!D326,'GfK cumulative 3Q 2008'!D:E,2,0)</f>
        <v>EUR</v>
      </c>
    </row>
    <row r="327" spans="1:9" ht="12.75">
      <c r="A327" s="5" t="s">
        <v>155</v>
      </c>
      <c r="B327">
        <v>154</v>
      </c>
      <c r="C327">
        <v>4002050</v>
      </c>
      <c r="D327" s="16">
        <v>80080687</v>
      </c>
      <c r="E327" s="6">
        <v>85000</v>
      </c>
      <c r="F327" t="s">
        <v>138</v>
      </c>
      <c r="G327" s="6">
        <v>85000</v>
      </c>
      <c r="H327" s="7">
        <v>39696</v>
      </c>
      <c r="I327" s="76" t="str">
        <f>VLOOKUP(svyhledat!D327,'GfK cumulative 3Q 2008'!D:E,2,0)</f>
        <v>CZK</v>
      </c>
    </row>
    <row r="328" spans="1:9" ht="12.75">
      <c r="A328" s="19" t="s">
        <v>155</v>
      </c>
      <c r="B328" s="19" t="s">
        <v>148</v>
      </c>
      <c r="C328" s="17">
        <v>4010250</v>
      </c>
      <c r="D328" s="13" t="s">
        <v>49</v>
      </c>
      <c r="E328" s="20">
        <v>157</v>
      </c>
      <c r="F328" s="17" t="s">
        <v>138</v>
      </c>
      <c r="G328" s="20">
        <v>4179.34</v>
      </c>
      <c r="H328" s="21">
        <v>39524</v>
      </c>
      <c r="I328" s="76" t="str">
        <f>VLOOKUP(svyhledat!D328,'GfK cumulative 3Q 2008'!D:E,2,0)</f>
        <v>EUR</v>
      </c>
    </row>
    <row r="329" spans="1:9" ht="12.75">
      <c r="A329" s="5" t="s">
        <v>155</v>
      </c>
      <c r="B329" s="5" t="s">
        <v>143</v>
      </c>
      <c r="C329">
        <v>1220050</v>
      </c>
      <c r="D329">
        <v>80080683</v>
      </c>
      <c r="E329" s="6">
        <v>3561</v>
      </c>
      <c r="F329" t="s">
        <v>138</v>
      </c>
      <c r="G329" s="6">
        <v>85090.09</v>
      </c>
      <c r="H329" s="7">
        <v>39696</v>
      </c>
      <c r="I329" s="76" t="str">
        <f>VLOOKUP(svyhledat!D329,'GfK cumulative 3Q 2008'!D:E,2,0)</f>
        <v>EUR</v>
      </c>
    </row>
    <row r="330" spans="1:9" ht="12.75">
      <c r="A330" s="19" t="s">
        <v>155</v>
      </c>
      <c r="B330" s="19" t="s">
        <v>148</v>
      </c>
      <c r="C330" s="17">
        <v>4010250</v>
      </c>
      <c r="D330" s="13" t="s">
        <v>50</v>
      </c>
      <c r="E330" s="20">
        <v>155.8</v>
      </c>
      <c r="F330" s="17" t="s">
        <v>138</v>
      </c>
      <c r="G330" s="20">
        <v>4147.4</v>
      </c>
      <c r="H330" s="21">
        <v>39553</v>
      </c>
      <c r="I330" s="76" t="str">
        <f>VLOOKUP(svyhledat!D330,'GfK cumulative 3Q 2008'!D:E,2,0)</f>
        <v>EUR</v>
      </c>
    </row>
    <row r="331" spans="1:9" ht="12.75">
      <c r="A331" s="5" t="s">
        <v>155</v>
      </c>
      <c r="B331" s="5" t="s">
        <v>143</v>
      </c>
      <c r="C331">
        <v>4002050</v>
      </c>
      <c r="D331" s="16">
        <v>80080683</v>
      </c>
      <c r="E331" s="6">
        <v>3561</v>
      </c>
      <c r="F331" t="s">
        <v>138</v>
      </c>
      <c r="G331" s="6">
        <v>85090.09</v>
      </c>
      <c r="H331" s="7">
        <v>39696</v>
      </c>
      <c r="I331" s="76" t="str">
        <f>VLOOKUP(svyhledat!D331,'GfK cumulative 3Q 2008'!D:E,2,0)</f>
        <v>EUR</v>
      </c>
    </row>
    <row r="332" spans="1:9" ht="12.75">
      <c r="A332" s="5" t="s">
        <v>155</v>
      </c>
      <c r="B332" s="5" t="s">
        <v>143</v>
      </c>
      <c r="C332">
        <v>1220050</v>
      </c>
      <c r="D332">
        <v>80080619</v>
      </c>
      <c r="E332" s="6">
        <v>3580</v>
      </c>
      <c r="F332" t="s">
        <v>138</v>
      </c>
      <c r="G332" s="6">
        <v>85544.1</v>
      </c>
      <c r="H332" s="7">
        <v>39672</v>
      </c>
      <c r="I332" s="76" t="str">
        <f>VLOOKUP(svyhledat!D332,'GfK cumulative 3Q 2008'!D:E,2,0)</f>
        <v>EUR</v>
      </c>
    </row>
    <row r="333" spans="1:9" ht="12.75">
      <c r="A333" s="19" t="s">
        <v>155</v>
      </c>
      <c r="B333" s="19" t="s">
        <v>148</v>
      </c>
      <c r="C333" s="17">
        <v>4010250</v>
      </c>
      <c r="D333" s="13" t="s">
        <v>53</v>
      </c>
      <c r="E333" s="20">
        <v>175.79</v>
      </c>
      <c r="F333" s="17" t="s">
        <v>138</v>
      </c>
      <c r="G333" s="20">
        <v>4679.53</v>
      </c>
      <c r="H333" s="21">
        <v>39553</v>
      </c>
      <c r="I333" s="76" t="str">
        <f>VLOOKUP(svyhledat!D333,'GfK cumulative 3Q 2008'!D:E,2,0)</f>
        <v>EUR</v>
      </c>
    </row>
    <row r="334" spans="1:9" ht="12.75">
      <c r="A334" s="19" t="s">
        <v>155</v>
      </c>
      <c r="B334" s="19" t="s">
        <v>148</v>
      </c>
      <c r="C334" s="17">
        <v>4010250</v>
      </c>
      <c r="D334" s="13" t="s">
        <v>53</v>
      </c>
      <c r="E334" s="20">
        <v>390.8</v>
      </c>
      <c r="F334" s="17" t="s">
        <v>138</v>
      </c>
      <c r="G334" s="20">
        <v>10403.1</v>
      </c>
      <c r="H334" s="21">
        <v>39553</v>
      </c>
      <c r="I334" s="76" t="str">
        <f>VLOOKUP(svyhledat!D334,'GfK cumulative 3Q 2008'!D:E,2,0)</f>
        <v>EUR</v>
      </c>
    </row>
    <row r="335" spans="1:9" ht="12.75">
      <c r="A335" s="19" t="s">
        <v>155</v>
      </c>
      <c r="B335" s="19" t="s">
        <v>148</v>
      </c>
      <c r="C335" s="17">
        <v>4010250</v>
      </c>
      <c r="D335" s="13" t="s">
        <v>54</v>
      </c>
      <c r="E335" s="20">
        <v>44.37</v>
      </c>
      <c r="F335" s="17" t="s">
        <v>138</v>
      </c>
      <c r="G335" s="20">
        <v>1181.13</v>
      </c>
      <c r="H335" s="21">
        <v>39553</v>
      </c>
      <c r="I335" s="76" t="str">
        <f>VLOOKUP(svyhledat!D335,'GfK cumulative 3Q 2008'!D:E,2,0)</f>
        <v>EUR</v>
      </c>
    </row>
    <row r="336" spans="1:9" ht="12.75">
      <c r="A336" s="19" t="s">
        <v>155</v>
      </c>
      <c r="B336" s="19" t="s">
        <v>148</v>
      </c>
      <c r="C336" s="17">
        <v>4010250</v>
      </c>
      <c r="D336" s="13" t="s">
        <v>54</v>
      </c>
      <c r="E336" s="20">
        <v>98.8</v>
      </c>
      <c r="F336" s="17" t="s">
        <v>138</v>
      </c>
      <c r="G336" s="20">
        <v>2630.06</v>
      </c>
      <c r="H336" s="21">
        <v>39553</v>
      </c>
      <c r="I336" s="76" t="str">
        <f>VLOOKUP(svyhledat!D336,'GfK cumulative 3Q 2008'!D:E,2,0)</f>
        <v>EUR</v>
      </c>
    </row>
    <row r="337" spans="1:9" ht="12.75">
      <c r="A337" s="5" t="s">
        <v>155</v>
      </c>
      <c r="B337" s="5" t="s">
        <v>143</v>
      </c>
      <c r="C337">
        <v>4002050</v>
      </c>
      <c r="D337" s="16">
        <v>80080619</v>
      </c>
      <c r="E337" s="6">
        <v>3580</v>
      </c>
      <c r="F337" t="s">
        <v>138</v>
      </c>
      <c r="G337" s="6">
        <v>85544.1</v>
      </c>
      <c r="H337" s="7">
        <v>39672</v>
      </c>
      <c r="I337" s="76" t="str">
        <f>VLOOKUP(svyhledat!D337,'GfK cumulative 3Q 2008'!D:E,2,0)</f>
        <v>EUR</v>
      </c>
    </row>
    <row r="338" spans="1:9" ht="12.75">
      <c r="A338" s="19" t="s">
        <v>155</v>
      </c>
      <c r="B338" s="19" t="s">
        <v>148</v>
      </c>
      <c r="C338" s="17">
        <v>4010250</v>
      </c>
      <c r="D338" s="13" t="s">
        <v>55</v>
      </c>
      <c r="E338" s="20">
        <v>155.2</v>
      </c>
      <c r="F338" s="17" t="s">
        <v>138</v>
      </c>
      <c r="G338" s="20">
        <v>4131.42</v>
      </c>
      <c r="H338" s="21">
        <v>39590</v>
      </c>
      <c r="I338" s="76" t="str">
        <f>VLOOKUP(svyhledat!D338,'GfK cumulative 3Q 2008'!D:E,2,0)</f>
        <v>EUR</v>
      </c>
    </row>
    <row r="339" spans="1:9" ht="12.75">
      <c r="A339" s="19" t="s">
        <v>155</v>
      </c>
      <c r="B339" s="19" t="s">
        <v>148</v>
      </c>
      <c r="C339" s="17">
        <v>4010250</v>
      </c>
      <c r="D339" s="13" t="s">
        <v>56</v>
      </c>
      <c r="E339" s="20">
        <v>44.37</v>
      </c>
      <c r="F339" s="17" t="s">
        <v>138</v>
      </c>
      <c r="G339" s="20">
        <v>1181.13</v>
      </c>
      <c r="H339" s="21">
        <v>39590</v>
      </c>
      <c r="I339" s="76" t="str">
        <f>VLOOKUP(svyhledat!D339,'GfK cumulative 3Q 2008'!D:E,2,0)</f>
        <v>EUR</v>
      </c>
    </row>
    <row r="340" spans="1:9" ht="12.75">
      <c r="A340" s="19" t="s">
        <v>155</v>
      </c>
      <c r="B340" s="19" t="s">
        <v>148</v>
      </c>
      <c r="C340" s="17">
        <v>4010250</v>
      </c>
      <c r="D340" s="13" t="s">
        <v>56</v>
      </c>
      <c r="E340" s="20">
        <v>98.8</v>
      </c>
      <c r="F340" s="17" t="s">
        <v>138</v>
      </c>
      <c r="G340" s="20">
        <v>2630.06</v>
      </c>
      <c r="H340" s="21">
        <v>39590</v>
      </c>
      <c r="I340" s="76" t="str">
        <f>VLOOKUP(svyhledat!D340,'GfK cumulative 3Q 2008'!D:E,2,0)</f>
        <v>EUR</v>
      </c>
    </row>
    <row r="341" spans="1:9" ht="12.75">
      <c r="A341" s="19" t="s">
        <v>155</v>
      </c>
      <c r="B341" s="19" t="s">
        <v>148</v>
      </c>
      <c r="C341" s="17">
        <v>4010250</v>
      </c>
      <c r="D341" s="13" t="s">
        <v>57</v>
      </c>
      <c r="E341" s="20">
        <v>600</v>
      </c>
      <c r="F341" s="17" t="s">
        <v>138</v>
      </c>
      <c r="G341" s="20">
        <v>15972</v>
      </c>
      <c r="H341" s="21">
        <v>39590</v>
      </c>
      <c r="I341" s="76" t="str">
        <f>VLOOKUP(svyhledat!D341,'GfK cumulative 3Q 2008'!D:E,2,0)</f>
        <v>EUR</v>
      </c>
    </row>
    <row r="342" spans="1:9" ht="12.75">
      <c r="A342" s="19" t="s">
        <v>155</v>
      </c>
      <c r="B342" s="19" t="s">
        <v>129</v>
      </c>
      <c r="C342" s="17">
        <v>4010250</v>
      </c>
      <c r="D342" s="13">
        <v>3192008</v>
      </c>
      <c r="E342" s="20">
        <v>3638</v>
      </c>
      <c r="F342" s="17" t="s">
        <v>138</v>
      </c>
      <c r="G342" s="20">
        <v>86930.01</v>
      </c>
      <c r="H342" s="21">
        <v>39708</v>
      </c>
      <c r="I342" s="76" t="str">
        <f>VLOOKUP(svyhledat!D342,'GfK cumulative 3Q 2008'!D:E,2,0)</f>
        <v>EUR</v>
      </c>
    </row>
    <row r="343" spans="1:9" ht="12.75">
      <c r="A343" s="5" t="s">
        <v>155</v>
      </c>
      <c r="B343" s="5" t="s">
        <v>129</v>
      </c>
      <c r="C343">
        <v>2440050</v>
      </c>
      <c r="D343" s="11">
        <v>2142008</v>
      </c>
      <c r="E343" s="6">
        <v>110000</v>
      </c>
      <c r="F343" t="s">
        <v>138</v>
      </c>
      <c r="G343" s="6">
        <v>87019.9</v>
      </c>
      <c r="H343" s="7">
        <v>39702</v>
      </c>
      <c r="I343" s="76" t="str">
        <f>VLOOKUP(svyhledat!D343,'GfK cumulative 3Q 2008'!D:E,2,0)</f>
        <v>SK</v>
      </c>
    </row>
    <row r="344" spans="1:9" ht="12.75">
      <c r="A344" s="19" t="s">
        <v>155</v>
      </c>
      <c r="B344" s="19" t="s">
        <v>148</v>
      </c>
      <c r="C344" s="17">
        <v>4010250</v>
      </c>
      <c r="D344" s="13" t="s">
        <v>60</v>
      </c>
      <c r="E344" s="20">
        <v>44.37</v>
      </c>
      <c r="F344" s="17" t="s">
        <v>138</v>
      </c>
      <c r="G344" s="20">
        <v>1181.13</v>
      </c>
      <c r="H344" s="21">
        <v>39618</v>
      </c>
      <c r="I344" s="76" t="str">
        <f>VLOOKUP(svyhledat!D344,'GfK cumulative 3Q 2008'!D:E,2,0)</f>
        <v>EUR</v>
      </c>
    </row>
    <row r="345" spans="1:9" ht="12.75">
      <c r="A345" s="19" t="s">
        <v>155</v>
      </c>
      <c r="B345" s="19" t="s">
        <v>148</v>
      </c>
      <c r="C345" s="17">
        <v>4010250</v>
      </c>
      <c r="D345" s="13" t="s">
        <v>60</v>
      </c>
      <c r="E345" s="20">
        <v>98.8</v>
      </c>
      <c r="F345" s="17" t="s">
        <v>138</v>
      </c>
      <c r="G345" s="20">
        <v>2630.06</v>
      </c>
      <c r="H345" s="21">
        <v>39618</v>
      </c>
      <c r="I345" s="76" t="str">
        <f>VLOOKUP(svyhledat!D345,'GfK cumulative 3Q 2008'!D:E,2,0)</f>
        <v>EUR</v>
      </c>
    </row>
    <row r="346" spans="1:9" ht="12.75">
      <c r="A346" s="19" t="s">
        <v>155</v>
      </c>
      <c r="B346" s="19" t="s">
        <v>129</v>
      </c>
      <c r="C346" s="17">
        <v>4010250</v>
      </c>
      <c r="D346" s="13">
        <v>214200</v>
      </c>
      <c r="E346" s="20">
        <v>110000</v>
      </c>
      <c r="F346" s="17" t="s">
        <v>138</v>
      </c>
      <c r="G346" s="20">
        <v>87019.9</v>
      </c>
      <c r="H346" s="21">
        <v>39702</v>
      </c>
      <c r="I346" s="76" t="str">
        <f>VLOOKUP(svyhledat!D346,'GfK cumulative 3Q 2008'!D:E,2,0)</f>
        <v>SK</v>
      </c>
    </row>
    <row r="347" spans="1:9" ht="12.75">
      <c r="A347" s="19" t="s">
        <v>155</v>
      </c>
      <c r="B347" s="19" t="s">
        <v>129</v>
      </c>
      <c r="C347" s="17">
        <v>4010250</v>
      </c>
      <c r="D347" s="13" t="s">
        <v>96</v>
      </c>
      <c r="E347" s="20">
        <v>3343</v>
      </c>
      <c r="F347" s="17" t="s">
        <v>138</v>
      </c>
      <c r="G347" s="20">
        <v>88990.66</v>
      </c>
      <c r="H347" s="21">
        <v>39615</v>
      </c>
      <c r="I347" s="76" t="str">
        <f>VLOOKUP(svyhledat!D347,'GfK cumulative 3Q 2008'!D:E,2,0)</f>
        <v>EUR</v>
      </c>
    </row>
    <row r="348" spans="1:9" ht="12.75">
      <c r="A348" s="19" t="s">
        <v>155</v>
      </c>
      <c r="B348" s="19" t="s">
        <v>148</v>
      </c>
      <c r="C348" s="17">
        <v>4010250</v>
      </c>
      <c r="D348" s="13" t="s">
        <v>62</v>
      </c>
      <c r="E348" s="20">
        <v>246.4</v>
      </c>
      <c r="F348" s="17" t="s">
        <v>138</v>
      </c>
      <c r="G348" s="20">
        <v>6559.17</v>
      </c>
      <c r="H348" s="21">
        <v>39618</v>
      </c>
      <c r="I348" s="76" t="str">
        <f>VLOOKUP(svyhledat!D348,'GfK cumulative 3Q 2008'!D:E,2,0)</f>
        <v>EUR</v>
      </c>
    </row>
    <row r="349" spans="1:9" ht="12.75">
      <c r="A349" s="19" t="s">
        <v>155</v>
      </c>
      <c r="B349" s="19" t="s">
        <v>148</v>
      </c>
      <c r="C349" s="17">
        <v>4010250</v>
      </c>
      <c r="D349" s="13" t="s">
        <v>63</v>
      </c>
      <c r="E349" s="20">
        <v>1881</v>
      </c>
      <c r="F349" s="17" t="s">
        <v>138</v>
      </c>
      <c r="G349" s="20">
        <v>44946.5</v>
      </c>
      <c r="H349" s="21">
        <v>39631</v>
      </c>
      <c r="I349" s="76" t="str">
        <f>VLOOKUP(svyhledat!D349,'GfK cumulative 3Q 2008'!D:E,2,0)</f>
        <v>EUR</v>
      </c>
    </row>
    <row r="350" spans="1:9" ht="12.75">
      <c r="A350" s="19" t="s">
        <v>155</v>
      </c>
      <c r="B350" s="19" t="s">
        <v>148</v>
      </c>
      <c r="C350" s="17">
        <v>4010250</v>
      </c>
      <c r="D350" s="13" t="s">
        <v>63</v>
      </c>
      <c r="E350" s="20">
        <v>158</v>
      </c>
      <c r="F350" s="17" t="s">
        <v>138</v>
      </c>
      <c r="G350" s="20">
        <v>3775.41</v>
      </c>
      <c r="H350" s="21">
        <v>39631</v>
      </c>
      <c r="I350" s="76" t="str">
        <f>VLOOKUP(svyhledat!D350,'GfK cumulative 3Q 2008'!D:E,2,0)</f>
        <v>EUR</v>
      </c>
    </row>
    <row r="351" spans="1:9" ht="12.75">
      <c r="A351" s="19" t="s">
        <v>155</v>
      </c>
      <c r="B351" s="19" t="s">
        <v>148</v>
      </c>
      <c r="C351" s="17">
        <v>4010250</v>
      </c>
      <c r="D351" s="13" t="s">
        <v>64</v>
      </c>
      <c r="E351" s="20">
        <v>175.79</v>
      </c>
      <c r="F351" s="17" t="s">
        <v>138</v>
      </c>
      <c r="G351" s="20">
        <v>4200.5</v>
      </c>
      <c r="H351" s="21">
        <v>39631</v>
      </c>
      <c r="I351" s="76" t="str">
        <f>VLOOKUP(svyhledat!D351,'GfK cumulative 3Q 2008'!D:E,2,0)</f>
        <v>EUR</v>
      </c>
    </row>
    <row r="352" spans="1:9" ht="12.75">
      <c r="A352" s="19" t="s">
        <v>155</v>
      </c>
      <c r="B352" s="19" t="s">
        <v>148</v>
      </c>
      <c r="C352" s="17">
        <v>4010250</v>
      </c>
      <c r="D352" s="13" t="s">
        <v>64</v>
      </c>
      <c r="E352" s="20">
        <v>390.8</v>
      </c>
      <c r="F352" s="17" t="s">
        <v>138</v>
      </c>
      <c r="G352" s="20">
        <v>9338.17</v>
      </c>
      <c r="H352" s="21">
        <v>39631</v>
      </c>
      <c r="I352" s="76" t="str">
        <f>VLOOKUP(svyhledat!D352,'GfK cumulative 3Q 2008'!D:E,2,0)</f>
        <v>EUR</v>
      </c>
    </row>
    <row r="353" spans="1:9" ht="12.75">
      <c r="A353" s="19" t="s">
        <v>155</v>
      </c>
      <c r="B353" s="19" t="s">
        <v>148</v>
      </c>
      <c r="C353" s="17">
        <v>4010250</v>
      </c>
      <c r="D353" s="13" t="s">
        <v>65</v>
      </c>
      <c r="E353" s="20">
        <v>44.37</v>
      </c>
      <c r="F353" s="17" t="s">
        <v>138</v>
      </c>
      <c r="G353" s="20">
        <v>1060.22</v>
      </c>
      <c r="H353" s="21">
        <v>39631</v>
      </c>
      <c r="I353" s="76" t="str">
        <f>VLOOKUP(svyhledat!D353,'GfK cumulative 3Q 2008'!D:E,2,0)</f>
        <v>EUR</v>
      </c>
    </row>
    <row r="354" spans="1:9" ht="12.75">
      <c r="A354" s="19" t="s">
        <v>155</v>
      </c>
      <c r="B354" s="19" t="s">
        <v>148</v>
      </c>
      <c r="C354" s="17">
        <v>4010250</v>
      </c>
      <c r="D354" s="13" t="s">
        <v>65</v>
      </c>
      <c r="E354" s="20">
        <v>98.8</v>
      </c>
      <c r="F354" s="17" t="s">
        <v>138</v>
      </c>
      <c r="G354" s="20">
        <v>2360.83</v>
      </c>
      <c r="H354" s="21">
        <v>39631</v>
      </c>
      <c r="I354" s="76" t="str">
        <f>VLOOKUP(svyhledat!D354,'GfK cumulative 3Q 2008'!D:E,2,0)</f>
        <v>EUR</v>
      </c>
    </row>
    <row r="355" spans="1:9" ht="12.75">
      <c r="A355" s="5" t="s">
        <v>155</v>
      </c>
      <c r="B355" s="5" t="s">
        <v>148</v>
      </c>
      <c r="C355">
        <v>1220050</v>
      </c>
      <c r="D355">
        <v>80080697</v>
      </c>
      <c r="E355" s="6">
        <v>3738</v>
      </c>
      <c r="F355" t="s">
        <v>138</v>
      </c>
      <c r="G355" s="6">
        <v>89319.51</v>
      </c>
      <c r="H355" s="7">
        <v>39702</v>
      </c>
      <c r="I355" s="76" t="str">
        <f>VLOOKUP(svyhledat!D355,'GfK cumulative 3Q 2008'!D:E,2,0)</f>
        <v>EUR</v>
      </c>
    </row>
    <row r="356" spans="1:9" ht="12.75">
      <c r="A356" s="19" t="s">
        <v>155</v>
      </c>
      <c r="B356" s="19" t="s">
        <v>148</v>
      </c>
      <c r="C356" s="17">
        <v>4010250</v>
      </c>
      <c r="D356" s="13" t="s">
        <v>67</v>
      </c>
      <c r="E356" s="20">
        <v>175.86</v>
      </c>
      <c r="F356" s="17" t="s">
        <v>138</v>
      </c>
      <c r="G356" s="20">
        <v>4202.17</v>
      </c>
      <c r="H356" s="21">
        <v>39667</v>
      </c>
      <c r="I356" s="76" t="str">
        <f>VLOOKUP(svyhledat!D356,'GfK cumulative 3Q 2008'!D:E,2,0)</f>
        <v>EUR</v>
      </c>
    </row>
    <row r="357" spans="1:9" ht="12.75">
      <c r="A357" s="19" t="s">
        <v>155</v>
      </c>
      <c r="B357" s="19" t="s">
        <v>148</v>
      </c>
      <c r="C357" s="17">
        <v>4010250</v>
      </c>
      <c r="D357" s="13" t="s">
        <v>67</v>
      </c>
      <c r="E357" s="20">
        <v>390.73</v>
      </c>
      <c r="F357" s="17" t="s">
        <v>138</v>
      </c>
      <c r="G357" s="20">
        <v>9336.5</v>
      </c>
      <c r="H357" s="21">
        <v>39667</v>
      </c>
      <c r="I357" s="76" t="str">
        <f>VLOOKUP(svyhledat!D357,'GfK cumulative 3Q 2008'!D:E,2,0)</f>
        <v>EUR</v>
      </c>
    </row>
    <row r="358" spans="1:9" ht="12.75">
      <c r="A358" s="19" t="s">
        <v>155</v>
      </c>
      <c r="B358" s="19" t="s">
        <v>148</v>
      </c>
      <c r="C358" s="17">
        <v>4010250</v>
      </c>
      <c r="D358" s="13" t="s">
        <v>68</v>
      </c>
      <c r="E358" s="20">
        <v>44.46</v>
      </c>
      <c r="F358" s="17" t="s">
        <v>138</v>
      </c>
      <c r="G358" s="20">
        <v>1062.37</v>
      </c>
      <c r="H358" s="21">
        <v>39667</v>
      </c>
      <c r="I358" s="76" t="str">
        <f>VLOOKUP(svyhledat!D358,'GfK cumulative 3Q 2008'!D:E,2,0)</f>
        <v>EUR</v>
      </c>
    </row>
    <row r="359" spans="1:9" ht="12.75">
      <c r="A359" s="19" t="s">
        <v>155</v>
      </c>
      <c r="B359" s="19" t="s">
        <v>148</v>
      </c>
      <c r="C359" s="17">
        <v>4010250</v>
      </c>
      <c r="D359" s="13" t="s">
        <v>68</v>
      </c>
      <c r="E359" s="20">
        <v>98.71</v>
      </c>
      <c r="F359" s="17" t="s">
        <v>138</v>
      </c>
      <c r="G359" s="20">
        <v>2358.68</v>
      </c>
      <c r="H359" s="21">
        <v>39667</v>
      </c>
      <c r="I359" s="76" t="str">
        <f>VLOOKUP(svyhledat!D359,'GfK cumulative 3Q 2008'!D:E,2,0)</f>
        <v>EUR</v>
      </c>
    </row>
    <row r="360" spans="1:9" ht="12.75">
      <c r="A360" s="5" t="s">
        <v>155</v>
      </c>
      <c r="B360" s="5" t="s">
        <v>148</v>
      </c>
      <c r="C360">
        <v>4002050</v>
      </c>
      <c r="D360" s="16">
        <v>80080697</v>
      </c>
      <c r="E360" s="6">
        <v>3738</v>
      </c>
      <c r="F360" t="s">
        <v>138</v>
      </c>
      <c r="G360" s="6">
        <v>89319.51</v>
      </c>
      <c r="H360" s="7">
        <v>39702</v>
      </c>
      <c r="I360" s="76" t="str">
        <f>VLOOKUP(svyhledat!D360,'GfK cumulative 3Q 2008'!D:E,2,0)</f>
        <v>EUR</v>
      </c>
    </row>
    <row r="361" spans="1:9" ht="12.75">
      <c r="A361" s="19" t="s">
        <v>155</v>
      </c>
      <c r="B361" s="19" t="s">
        <v>148</v>
      </c>
      <c r="C361" s="17">
        <v>4010250</v>
      </c>
      <c r="D361" s="13" t="s">
        <v>70</v>
      </c>
      <c r="E361" s="20">
        <v>1881</v>
      </c>
      <c r="F361" s="17" t="s">
        <v>138</v>
      </c>
      <c r="G361" s="20">
        <v>44946.5</v>
      </c>
      <c r="H361" s="21">
        <v>39672</v>
      </c>
      <c r="I361" s="76" t="str">
        <f>VLOOKUP(svyhledat!D361,'GfK cumulative 3Q 2008'!D:E,2,0)</f>
        <v>EUR</v>
      </c>
    </row>
    <row r="362" spans="1:9" ht="12.75">
      <c r="A362" s="19" t="s">
        <v>155</v>
      </c>
      <c r="B362" s="19" t="s">
        <v>148</v>
      </c>
      <c r="C362" s="17">
        <v>4010250</v>
      </c>
      <c r="D362" s="13" t="s">
        <v>70</v>
      </c>
      <c r="E362" s="20">
        <v>160.8</v>
      </c>
      <c r="F362" s="17" t="s">
        <v>138</v>
      </c>
      <c r="G362" s="20">
        <v>3842.31</v>
      </c>
      <c r="H362" s="21">
        <v>39672</v>
      </c>
      <c r="I362" s="76" t="str">
        <f>VLOOKUP(svyhledat!D362,'GfK cumulative 3Q 2008'!D:E,2,0)</f>
        <v>EUR</v>
      </c>
    </row>
    <row r="363" spans="1:9" ht="12.75">
      <c r="A363" s="5" t="s">
        <v>155</v>
      </c>
      <c r="B363" s="5" t="s">
        <v>140</v>
      </c>
      <c r="C363">
        <v>1220050</v>
      </c>
      <c r="D363">
        <v>80080682</v>
      </c>
      <c r="E363" s="6">
        <v>3750</v>
      </c>
      <c r="F363" t="s">
        <v>138</v>
      </c>
      <c r="G363" s="6">
        <v>89606.25</v>
      </c>
      <c r="H363" s="7">
        <v>39696</v>
      </c>
      <c r="I363" s="76" t="str">
        <f>VLOOKUP(svyhledat!D363,'GfK cumulative 3Q 2008'!D:E,2,0)</f>
        <v>EUR</v>
      </c>
    </row>
    <row r="364" spans="1:9" ht="12.75">
      <c r="A364" s="19" t="s">
        <v>155</v>
      </c>
      <c r="B364" s="19" t="s">
        <v>148</v>
      </c>
      <c r="C364" s="17">
        <v>4010250</v>
      </c>
      <c r="D364" s="13" t="s">
        <v>72</v>
      </c>
      <c r="E364" s="20">
        <v>300</v>
      </c>
      <c r="F364" s="17" t="s">
        <v>138</v>
      </c>
      <c r="G364" s="20">
        <v>7168.5</v>
      </c>
      <c r="H364" s="21">
        <v>39695</v>
      </c>
      <c r="I364" s="76" t="str">
        <f>VLOOKUP(svyhledat!D364,'GfK cumulative 3Q 2008'!D:E,2,0)</f>
        <v>EUR</v>
      </c>
    </row>
    <row r="365" spans="1:9" ht="12.75">
      <c r="A365" s="5" t="s">
        <v>155</v>
      </c>
      <c r="B365" s="5" t="s">
        <v>140</v>
      </c>
      <c r="C365">
        <v>4002050</v>
      </c>
      <c r="D365" s="16">
        <v>80080682</v>
      </c>
      <c r="E365" s="6">
        <v>3750</v>
      </c>
      <c r="F365" t="s">
        <v>138</v>
      </c>
      <c r="G365" s="6">
        <v>89606.25</v>
      </c>
      <c r="H365" s="7">
        <v>39696</v>
      </c>
      <c r="I365" s="76" t="str">
        <f>VLOOKUP(svyhledat!D365,'GfK cumulative 3Q 2008'!D:E,2,0)</f>
        <v>EUR</v>
      </c>
    </row>
    <row r="366" spans="1:9" ht="12.75">
      <c r="A366" s="19" t="s">
        <v>155</v>
      </c>
      <c r="B366" s="19" t="s">
        <v>148</v>
      </c>
      <c r="C366" s="17">
        <v>4010250</v>
      </c>
      <c r="D366" s="13" t="s">
        <v>74</v>
      </c>
      <c r="E366" s="20">
        <v>98.71</v>
      </c>
      <c r="F366" s="17" t="s">
        <v>138</v>
      </c>
      <c r="G366" s="20">
        <v>2358.68</v>
      </c>
      <c r="H366" s="21">
        <v>39695</v>
      </c>
      <c r="I366" s="76" t="str">
        <f>VLOOKUP(svyhledat!D366,'GfK cumulative 3Q 2008'!D:E,2,0)</f>
        <v>EUR</v>
      </c>
    </row>
    <row r="367" spans="1:9" ht="12.75">
      <c r="A367" s="19" t="s">
        <v>155</v>
      </c>
      <c r="B367" s="19" t="s">
        <v>148</v>
      </c>
      <c r="C367" s="17">
        <v>4010250</v>
      </c>
      <c r="D367" s="13" t="s">
        <v>74</v>
      </c>
      <c r="E367" s="20">
        <v>44.46</v>
      </c>
      <c r="F367" s="17" t="s">
        <v>138</v>
      </c>
      <c r="G367" s="20">
        <v>1062.37</v>
      </c>
      <c r="H367" s="21">
        <v>39695</v>
      </c>
      <c r="I367" s="76" t="str">
        <f>VLOOKUP(svyhledat!D367,'GfK cumulative 3Q 2008'!D:E,2,0)</f>
        <v>EUR</v>
      </c>
    </row>
    <row r="368" spans="1:9" ht="12.75">
      <c r="A368" s="19" t="s">
        <v>155</v>
      </c>
      <c r="B368" s="19" t="s">
        <v>148</v>
      </c>
      <c r="C368" s="17">
        <v>4010250</v>
      </c>
      <c r="D368" s="13" t="s">
        <v>75</v>
      </c>
      <c r="E368" s="20">
        <v>1881</v>
      </c>
      <c r="F368" s="17" t="s">
        <v>138</v>
      </c>
      <c r="G368" s="20">
        <v>44946.5</v>
      </c>
      <c r="H368" s="21">
        <v>39702</v>
      </c>
      <c r="I368" s="76" t="str">
        <f>VLOOKUP(svyhledat!D368,'GfK cumulative 3Q 2008'!D:E,2,0)</f>
        <v>EUR</v>
      </c>
    </row>
    <row r="369" spans="1:9" ht="12.75">
      <c r="A369" s="19" t="s">
        <v>155</v>
      </c>
      <c r="B369" s="19" t="s">
        <v>148</v>
      </c>
      <c r="C369" s="17">
        <v>4010250</v>
      </c>
      <c r="D369" s="13" t="s">
        <v>75</v>
      </c>
      <c r="E369" s="20">
        <v>159.4</v>
      </c>
      <c r="F369" s="17" t="s">
        <v>138</v>
      </c>
      <c r="G369" s="20">
        <v>3808.86</v>
      </c>
      <c r="H369" s="21">
        <v>39702</v>
      </c>
      <c r="I369" s="76" t="str">
        <f>VLOOKUP(svyhledat!D369,'GfK cumulative 3Q 2008'!D:E,2,0)</f>
        <v>EUR</v>
      </c>
    </row>
    <row r="370" spans="1:9" ht="12.75">
      <c r="A370" s="19" t="s">
        <v>155</v>
      </c>
      <c r="B370" s="19" t="s">
        <v>148</v>
      </c>
      <c r="C370" s="17">
        <v>4010250</v>
      </c>
      <c r="D370" s="13" t="s">
        <v>76</v>
      </c>
      <c r="E370" s="20">
        <v>583.59</v>
      </c>
      <c r="F370" s="17" t="s">
        <v>138</v>
      </c>
      <c r="G370" s="20">
        <v>13944.88</v>
      </c>
      <c r="H370" s="21">
        <v>39706</v>
      </c>
      <c r="I370" s="76" t="str">
        <f>VLOOKUP(svyhledat!D370,'GfK cumulative 3Q 2008'!D:E,2,0)</f>
        <v>EUR</v>
      </c>
    </row>
    <row r="371" spans="1:9" ht="12.75">
      <c r="A371" s="19" t="s">
        <v>155</v>
      </c>
      <c r="B371" s="19" t="s">
        <v>123</v>
      </c>
      <c r="C371" s="17">
        <v>4010250</v>
      </c>
      <c r="D371" s="13" t="s">
        <v>77</v>
      </c>
      <c r="E371" s="20">
        <v>800</v>
      </c>
      <c r="F371" s="17" t="s">
        <v>138</v>
      </c>
      <c r="G371" s="20">
        <v>21296</v>
      </c>
      <c r="H371" s="21">
        <v>39555</v>
      </c>
      <c r="I371" s="76" t="str">
        <f>VLOOKUP(svyhledat!D371,'GfK cumulative 3Q 2008'!D:E,2,0)</f>
        <v>EUR</v>
      </c>
    </row>
    <row r="372" spans="1:9" ht="12.75">
      <c r="A372" s="19" t="s">
        <v>155</v>
      </c>
      <c r="B372" s="19" t="s">
        <v>123</v>
      </c>
      <c r="C372" s="17">
        <v>4010250</v>
      </c>
      <c r="D372" s="13" t="s">
        <v>77</v>
      </c>
      <c r="E372" s="20">
        <v>800</v>
      </c>
      <c r="F372" s="17" t="s">
        <v>138</v>
      </c>
      <c r="G372" s="20">
        <v>21296</v>
      </c>
      <c r="H372" s="21">
        <v>39555</v>
      </c>
      <c r="I372" s="76" t="str">
        <f>VLOOKUP(svyhledat!D372,'GfK cumulative 3Q 2008'!D:E,2,0)</f>
        <v>EUR</v>
      </c>
    </row>
    <row r="373" spans="1:9" ht="12.75">
      <c r="A373" s="19" t="s">
        <v>155</v>
      </c>
      <c r="B373" s="19" t="s">
        <v>123</v>
      </c>
      <c r="C373" s="17">
        <v>4010250</v>
      </c>
      <c r="D373" s="13" t="s">
        <v>77</v>
      </c>
      <c r="E373" s="20">
        <v>800</v>
      </c>
      <c r="F373" s="17" t="s">
        <v>138</v>
      </c>
      <c r="G373" s="20">
        <v>21296</v>
      </c>
      <c r="H373" s="21">
        <v>39555</v>
      </c>
      <c r="I373" s="76" t="str">
        <f>VLOOKUP(svyhledat!D373,'GfK cumulative 3Q 2008'!D:E,2,0)</f>
        <v>EUR</v>
      </c>
    </row>
    <row r="374" spans="1:9" ht="12.75">
      <c r="A374" s="19" t="s">
        <v>155</v>
      </c>
      <c r="B374" s="19" t="s">
        <v>4</v>
      </c>
      <c r="C374" s="17">
        <v>4010250</v>
      </c>
      <c r="D374" s="13" t="s">
        <v>78</v>
      </c>
      <c r="E374" s="20">
        <v>900</v>
      </c>
      <c r="F374" s="17" t="s">
        <v>138</v>
      </c>
      <c r="G374" s="20">
        <v>23958</v>
      </c>
      <c r="H374" s="21">
        <v>39584</v>
      </c>
      <c r="I374" s="76" t="str">
        <f>VLOOKUP(svyhledat!D374,'GfK cumulative 3Q 2008'!D:E,2,0)</f>
        <v>EUR</v>
      </c>
    </row>
    <row r="375" spans="1:9" ht="12.75">
      <c r="A375" s="19" t="s">
        <v>155</v>
      </c>
      <c r="B375" s="19" t="s">
        <v>125</v>
      </c>
      <c r="C375" s="17">
        <v>4010250</v>
      </c>
      <c r="D375" s="13" t="s">
        <v>79</v>
      </c>
      <c r="E375" s="20">
        <v>1027</v>
      </c>
      <c r="F375" s="17" t="s">
        <v>138</v>
      </c>
      <c r="G375" s="20">
        <v>24540.17</v>
      </c>
      <c r="H375" s="21">
        <v>39653</v>
      </c>
      <c r="I375" s="76" t="str">
        <f>VLOOKUP(svyhledat!D375,'GfK cumulative 3Q 2008'!D:E,2,0)</f>
        <v>EUR</v>
      </c>
    </row>
    <row r="376" spans="1:9" ht="12.75">
      <c r="A376" s="19" t="s">
        <v>155</v>
      </c>
      <c r="B376" s="19" t="s">
        <v>147</v>
      </c>
      <c r="C376" s="17">
        <v>4010250</v>
      </c>
      <c r="D376" s="13" t="s">
        <v>80</v>
      </c>
      <c r="E376" s="20">
        <v>250</v>
      </c>
      <c r="F376" s="17" t="s">
        <v>138</v>
      </c>
      <c r="G376" s="20">
        <v>5973.75</v>
      </c>
      <c r="H376" s="21">
        <v>39658</v>
      </c>
      <c r="I376" s="76" t="str">
        <f>VLOOKUP(svyhledat!D376,'GfK cumulative 3Q 2008'!D:E,2,0)</f>
        <v>EUR</v>
      </c>
    </row>
    <row r="377" spans="1:9" ht="12.75">
      <c r="A377" s="19" t="s">
        <v>155</v>
      </c>
      <c r="B377" s="19" t="s">
        <v>147</v>
      </c>
      <c r="C377" s="17">
        <v>4010250</v>
      </c>
      <c r="D377" s="13" t="s">
        <v>80</v>
      </c>
      <c r="E377" s="20">
        <v>250</v>
      </c>
      <c r="F377" s="17" t="s">
        <v>138</v>
      </c>
      <c r="G377" s="20">
        <v>5973.75</v>
      </c>
      <c r="H377" s="21">
        <v>39658</v>
      </c>
      <c r="I377" s="76" t="str">
        <f>VLOOKUP(svyhledat!D377,'GfK cumulative 3Q 2008'!D:E,2,0)</f>
        <v>EUR</v>
      </c>
    </row>
    <row r="378" spans="1:9" ht="12.75">
      <c r="A378" s="19" t="s">
        <v>155</v>
      </c>
      <c r="B378" s="19" t="s">
        <v>147</v>
      </c>
      <c r="C378" s="17">
        <v>4010250</v>
      </c>
      <c r="D378" s="13" t="s">
        <v>80</v>
      </c>
      <c r="E378" s="20">
        <v>250</v>
      </c>
      <c r="F378" s="17" t="s">
        <v>138</v>
      </c>
      <c r="G378" s="20">
        <v>5973.75</v>
      </c>
      <c r="H378" s="21">
        <v>39658</v>
      </c>
      <c r="I378" s="76" t="str">
        <f>VLOOKUP(svyhledat!D378,'GfK cumulative 3Q 2008'!D:E,2,0)</f>
        <v>EUR</v>
      </c>
    </row>
    <row r="379" spans="1:9" ht="12.75">
      <c r="A379" s="19" t="s">
        <v>155</v>
      </c>
      <c r="B379" s="19" t="s">
        <v>126</v>
      </c>
      <c r="C379" s="17">
        <v>4010250</v>
      </c>
      <c r="D379" s="13" t="s">
        <v>81</v>
      </c>
      <c r="E379" s="20">
        <v>500</v>
      </c>
      <c r="F379" s="17" t="s">
        <v>138</v>
      </c>
      <c r="G379" s="20">
        <v>7578.5</v>
      </c>
      <c r="H379" s="21">
        <v>39686</v>
      </c>
      <c r="I379" s="76" t="str">
        <f>VLOOKUP(svyhledat!D379,'GfK cumulative 3Q 2008'!D:E,2,0)</f>
        <v>USD</v>
      </c>
    </row>
    <row r="380" spans="1:9" ht="12.75">
      <c r="A380" s="19" t="s">
        <v>155</v>
      </c>
      <c r="B380" s="19" t="s">
        <v>126</v>
      </c>
      <c r="C380" s="17">
        <v>4010250</v>
      </c>
      <c r="D380" s="13" t="s">
        <v>81</v>
      </c>
      <c r="E380" s="20">
        <v>500</v>
      </c>
      <c r="F380" s="17" t="s">
        <v>138</v>
      </c>
      <c r="G380" s="20">
        <v>7578.5</v>
      </c>
      <c r="H380" s="21">
        <v>39686</v>
      </c>
      <c r="I380" s="76" t="str">
        <f>VLOOKUP(svyhledat!D380,'GfK cumulative 3Q 2008'!D:E,2,0)</f>
        <v>USD</v>
      </c>
    </row>
    <row r="381" spans="1:9" ht="12.75">
      <c r="A381" s="19" t="s">
        <v>155</v>
      </c>
      <c r="B381" s="19" t="s">
        <v>126</v>
      </c>
      <c r="C381" s="17">
        <v>4010250</v>
      </c>
      <c r="D381" s="13" t="s">
        <v>81</v>
      </c>
      <c r="E381" s="20">
        <v>500</v>
      </c>
      <c r="F381" s="17" t="s">
        <v>138</v>
      </c>
      <c r="G381" s="20">
        <v>7578.5</v>
      </c>
      <c r="H381" s="21">
        <v>39686</v>
      </c>
      <c r="I381" s="76" t="str">
        <f>VLOOKUP(svyhledat!D381,'GfK cumulative 3Q 2008'!D:E,2,0)</f>
        <v>USD</v>
      </c>
    </row>
    <row r="382" spans="1:9" ht="12.75">
      <c r="A382" s="5" t="s">
        <v>155</v>
      </c>
      <c r="B382" s="5" t="s">
        <v>149</v>
      </c>
      <c r="C382">
        <v>4002050</v>
      </c>
      <c r="D382" s="16">
        <v>80080250</v>
      </c>
      <c r="E382" s="6">
        <v>3400</v>
      </c>
      <c r="F382" t="s">
        <v>138</v>
      </c>
      <c r="G382" s="6">
        <v>90508</v>
      </c>
      <c r="H382" s="7">
        <v>39573</v>
      </c>
      <c r="I382" s="76" t="str">
        <f>VLOOKUP(svyhledat!D382,'GfK cumulative 3Q 2008'!D:E,2,0)</f>
        <v>EUR</v>
      </c>
    </row>
    <row r="383" spans="1:9" ht="12.75">
      <c r="A383" s="19" t="s">
        <v>155</v>
      </c>
      <c r="B383" s="19" t="s">
        <v>141</v>
      </c>
      <c r="C383" s="17">
        <v>4010250</v>
      </c>
      <c r="D383" s="13" t="s">
        <v>85</v>
      </c>
      <c r="E383" s="20">
        <v>3417.07</v>
      </c>
      <c r="F383" s="17" t="s">
        <v>138</v>
      </c>
      <c r="G383" s="20">
        <v>90962.4</v>
      </c>
      <c r="H383" s="21">
        <v>39491</v>
      </c>
      <c r="I383" s="76" t="str">
        <f>VLOOKUP(svyhledat!D383,'GfK cumulative 3Q 2008'!D:E,2,0)</f>
        <v>EUR</v>
      </c>
    </row>
    <row r="384" spans="1:9" ht="12.75">
      <c r="A384" s="19" t="s">
        <v>155</v>
      </c>
      <c r="B384" s="19" t="s">
        <v>129</v>
      </c>
      <c r="C384" s="17">
        <v>4010250</v>
      </c>
      <c r="D384" s="13" t="s">
        <v>84</v>
      </c>
      <c r="E384" s="20">
        <v>150020</v>
      </c>
      <c r="F384" s="17" t="s">
        <v>138</v>
      </c>
      <c r="G384" s="20">
        <v>118784.34</v>
      </c>
      <c r="H384" s="21">
        <v>39491</v>
      </c>
      <c r="I384" s="76" t="str">
        <f>VLOOKUP(svyhledat!D384,'GfK cumulative 3Q 2008'!D:E,2,0)</f>
        <v>SK</v>
      </c>
    </row>
    <row r="385" spans="1:9" ht="12.75">
      <c r="A385" s="19" t="s">
        <v>155</v>
      </c>
      <c r="B385" s="19" t="s">
        <v>148</v>
      </c>
      <c r="C385" s="17">
        <v>4010250</v>
      </c>
      <c r="D385" s="13" t="s">
        <v>41</v>
      </c>
      <c r="E385" s="20">
        <v>3422.42</v>
      </c>
      <c r="F385" s="17" t="s">
        <v>138</v>
      </c>
      <c r="G385" s="20">
        <v>91104.82</v>
      </c>
      <c r="H385" s="21">
        <v>39468</v>
      </c>
      <c r="I385" s="76" t="str">
        <f>VLOOKUP(svyhledat!D385,'GfK cumulative 3Q 2008'!D:E,2,0)</f>
        <v>EUR</v>
      </c>
    </row>
    <row r="386" spans="1:9" ht="12.75">
      <c r="A386" s="19" t="s">
        <v>155</v>
      </c>
      <c r="B386" s="19" t="s">
        <v>149</v>
      </c>
      <c r="C386" s="17">
        <v>4010250</v>
      </c>
      <c r="D386" s="13" t="s">
        <v>86</v>
      </c>
      <c r="E386" s="20">
        <v>23618.75</v>
      </c>
      <c r="F386" s="17" t="s">
        <v>138</v>
      </c>
      <c r="G386" s="20">
        <v>628731.12</v>
      </c>
      <c r="H386" s="21">
        <v>39518</v>
      </c>
      <c r="I386" s="76" t="str">
        <f>VLOOKUP(svyhledat!D386,'GfK cumulative 3Q 2008'!D:E,2,0)</f>
        <v>EUR</v>
      </c>
    </row>
    <row r="387" spans="1:9" ht="12.75">
      <c r="A387" s="19" t="s">
        <v>155</v>
      </c>
      <c r="B387" s="19" t="s">
        <v>129</v>
      </c>
      <c r="C387" s="17">
        <v>4010250</v>
      </c>
      <c r="D387" s="13">
        <v>402008</v>
      </c>
      <c r="E387" s="20">
        <v>800</v>
      </c>
      <c r="F387" s="17" t="s">
        <v>138</v>
      </c>
      <c r="G387" s="20">
        <v>21296</v>
      </c>
      <c r="H387" s="21">
        <v>39518</v>
      </c>
      <c r="I387" s="76" t="str">
        <f>VLOOKUP(svyhledat!D387,'GfK cumulative 3Q 2008'!D:E,2,0)</f>
        <v>EUR</v>
      </c>
    </row>
    <row r="388" spans="1:9" ht="12.75">
      <c r="A388" s="19" t="s">
        <v>155</v>
      </c>
      <c r="B388" s="19" t="s">
        <v>147</v>
      </c>
      <c r="C388" s="17">
        <v>4010250</v>
      </c>
      <c r="D388" s="13" t="s">
        <v>87</v>
      </c>
      <c r="E388" s="20">
        <v>9307</v>
      </c>
      <c r="F388" s="17" t="s">
        <v>138</v>
      </c>
      <c r="G388" s="20">
        <v>247752.34</v>
      </c>
      <c r="H388" s="21">
        <v>39524</v>
      </c>
      <c r="I388" s="76" t="str">
        <f>VLOOKUP(svyhledat!D388,'GfK cumulative 3Q 2008'!D:E,2,0)</f>
        <v>EUR</v>
      </c>
    </row>
    <row r="389" spans="1:9" ht="12.75">
      <c r="A389" s="19" t="s">
        <v>155</v>
      </c>
      <c r="B389" s="19" t="s">
        <v>141</v>
      </c>
      <c r="C389" s="17">
        <v>4010250</v>
      </c>
      <c r="D389" s="13" t="s">
        <v>88</v>
      </c>
      <c r="E389" s="20">
        <v>1450</v>
      </c>
      <c r="F389" s="17" t="s">
        <v>138</v>
      </c>
      <c r="G389" s="20">
        <v>38599</v>
      </c>
      <c r="H389" s="21">
        <v>39524</v>
      </c>
      <c r="I389" s="76" t="str">
        <f>VLOOKUP(svyhledat!D389,'GfK cumulative 3Q 2008'!D:E,2,0)</f>
        <v>EUR</v>
      </c>
    </row>
    <row r="390" spans="1:9" ht="12.75">
      <c r="A390" s="19" t="s">
        <v>155</v>
      </c>
      <c r="B390" s="19" t="s">
        <v>148</v>
      </c>
      <c r="C390" s="17">
        <v>4010250</v>
      </c>
      <c r="D390" s="13" t="s">
        <v>42</v>
      </c>
      <c r="E390" s="20">
        <v>3422.42</v>
      </c>
      <c r="F390" s="17" t="s">
        <v>138</v>
      </c>
      <c r="G390" s="20">
        <v>91104.82</v>
      </c>
      <c r="H390" s="21">
        <v>39496</v>
      </c>
      <c r="I390" s="76" t="str">
        <f>VLOOKUP(svyhledat!D390,'GfK cumulative 3Q 2008'!D:E,2,0)</f>
        <v>EUR</v>
      </c>
    </row>
    <row r="391" spans="1:9" ht="12.75">
      <c r="A391" s="19" t="s">
        <v>155</v>
      </c>
      <c r="B391" s="19" t="s">
        <v>148</v>
      </c>
      <c r="C391" s="17">
        <v>4010250</v>
      </c>
      <c r="D391" s="13" t="s">
        <v>46</v>
      </c>
      <c r="E391" s="20">
        <v>3422.42</v>
      </c>
      <c r="F391" s="17" t="s">
        <v>138</v>
      </c>
      <c r="G391" s="20">
        <v>91104.82</v>
      </c>
      <c r="H391" s="21">
        <v>39520</v>
      </c>
      <c r="I391" s="76" t="str">
        <f>VLOOKUP(svyhledat!D391,'GfK cumulative 3Q 2008'!D:E,2,0)</f>
        <v>EUR</v>
      </c>
    </row>
    <row r="392" spans="1:9" ht="12.75">
      <c r="A392" s="19" t="s">
        <v>155</v>
      </c>
      <c r="B392" s="19" t="s">
        <v>129</v>
      </c>
      <c r="C392" s="17">
        <v>4010250</v>
      </c>
      <c r="D392" s="13">
        <v>562008</v>
      </c>
      <c r="E392" s="20">
        <v>845</v>
      </c>
      <c r="F392" s="17" t="s">
        <v>138</v>
      </c>
      <c r="G392" s="20">
        <v>22493.9</v>
      </c>
      <c r="H392" s="21">
        <v>39524</v>
      </c>
      <c r="I392" s="76" t="str">
        <f>VLOOKUP(svyhledat!D392,'GfK cumulative 3Q 2008'!D:E,2,0)</f>
        <v>EUR</v>
      </c>
    </row>
    <row r="393" spans="1:9" ht="12.75">
      <c r="A393" s="19" t="s">
        <v>155</v>
      </c>
      <c r="B393" s="19" t="s">
        <v>129</v>
      </c>
      <c r="C393" s="17">
        <v>4010250</v>
      </c>
      <c r="D393" s="13">
        <v>562008</v>
      </c>
      <c r="E393" s="20">
        <v>1018</v>
      </c>
      <c r="F393" s="17" t="s">
        <v>138</v>
      </c>
      <c r="G393" s="20">
        <v>27099.16</v>
      </c>
      <c r="H393" s="21">
        <v>39524</v>
      </c>
      <c r="I393" s="76" t="str">
        <f>VLOOKUP(svyhledat!D393,'GfK cumulative 3Q 2008'!D:E,2,0)</f>
        <v>EUR</v>
      </c>
    </row>
    <row r="394" spans="1:9" ht="12.75">
      <c r="A394" s="19" t="s">
        <v>155</v>
      </c>
      <c r="B394" s="19" t="s">
        <v>129</v>
      </c>
      <c r="C394" s="17">
        <v>4010250</v>
      </c>
      <c r="D394" s="13">
        <v>562008</v>
      </c>
      <c r="E394" s="20">
        <v>809</v>
      </c>
      <c r="F394" s="17" t="s">
        <v>138</v>
      </c>
      <c r="G394" s="20">
        <v>21535.58</v>
      </c>
      <c r="H394" s="21">
        <v>39524</v>
      </c>
      <c r="I394" s="76" t="str">
        <f>VLOOKUP(svyhledat!D394,'GfK cumulative 3Q 2008'!D:E,2,0)</f>
        <v>EUR</v>
      </c>
    </row>
    <row r="395" spans="1:9" ht="12.75">
      <c r="A395" s="19" t="s">
        <v>155</v>
      </c>
      <c r="B395" s="19" t="s">
        <v>148</v>
      </c>
      <c r="C395" s="17">
        <v>4010250</v>
      </c>
      <c r="D395" s="13" t="s">
        <v>51</v>
      </c>
      <c r="E395" s="20">
        <v>3422.42</v>
      </c>
      <c r="F395" s="17" t="s">
        <v>138</v>
      </c>
      <c r="G395" s="20">
        <v>91104.82</v>
      </c>
      <c r="H395" s="21">
        <v>39553</v>
      </c>
      <c r="I395" s="76" t="str">
        <f>VLOOKUP(svyhledat!D395,'GfK cumulative 3Q 2008'!D:E,2,0)</f>
        <v>EUR</v>
      </c>
    </row>
    <row r="396" spans="1:9" ht="12.75">
      <c r="A396" s="19" t="s">
        <v>155</v>
      </c>
      <c r="B396" s="19" t="s">
        <v>129</v>
      </c>
      <c r="C396" s="17">
        <v>4010250</v>
      </c>
      <c r="D396" s="13">
        <v>552008</v>
      </c>
      <c r="E396" s="20">
        <v>10446</v>
      </c>
      <c r="F396" s="17" t="s">
        <v>138</v>
      </c>
      <c r="G396" s="20">
        <v>278072.52</v>
      </c>
      <c r="H396" s="21">
        <v>39524</v>
      </c>
      <c r="I396" s="76" t="str">
        <f>VLOOKUP(svyhledat!D396,'GfK cumulative 3Q 2008'!D:E,2,0)</f>
        <v>EUR</v>
      </c>
    </row>
    <row r="397" spans="1:9" ht="12.75">
      <c r="A397" s="19" t="s">
        <v>155</v>
      </c>
      <c r="B397" s="19" t="s">
        <v>148</v>
      </c>
      <c r="C397" s="17">
        <v>4010250</v>
      </c>
      <c r="D397" s="13" t="s">
        <v>58</v>
      </c>
      <c r="E397" s="20">
        <v>3422.42</v>
      </c>
      <c r="F397" s="17" t="s">
        <v>138</v>
      </c>
      <c r="G397" s="20">
        <v>91104.82</v>
      </c>
      <c r="H397" s="21">
        <v>39590</v>
      </c>
      <c r="I397" s="76" t="str">
        <f>VLOOKUP(svyhledat!D397,'GfK cumulative 3Q 2008'!D:E,2,0)</f>
        <v>EUR</v>
      </c>
    </row>
    <row r="398" spans="1:9" ht="12.75">
      <c r="A398" s="19" t="s">
        <v>155</v>
      </c>
      <c r="B398" s="19" t="s">
        <v>148</v>
      </c>
      <c r="C398" s="17">
        <v>4010250</v>
      </c>
      <c r="D398" s="13" t="s">
        <v>61</v>
      </c>
      <c r="E398" s="20">
        <v>3422.42</v>
      </c>
      <c r="F398" s="17" t="s">
        <v>138</v>
      </c>
      <c r="G398" s="20">
        <v>91104.82</v>
      </c>
      <c r="H398" s="21">
        <v>39618</v>
      </c>
      <c r="I398" s="76" t="str">
        <f>VLOOKUP(svyhledat!D398,'GfK cumulative 3Q 2008'!D:E,2,0)</f>
        <v>EUR</v>
      </c>
    </row>
    <row r="399" spans="1:9" ht="12.75">
      <c r="A399" s="19" t="s">
        <v>155</v>
      </c>
      <c r="B399" s="19" t="s">
        <v>129</v>
      </c>
      <c r="C399" s="17">
        <v>4010250</v>
      </c>
      <c r="D399" s="13" t="s">
        <v>92</v>
      </c>
      <c r="E399" s="20">
        <v>195000</v>
      </c>
      <c r="F399" s="17" t="s">
        <v>138</v>
      </c>
      <c r="G399" s="20">
        <v>154399.05</v>
      </c>
      <c r="H399" s="21">
        <v>39555</v>
      </c>
      <c r="I399" s="76" t="str">
        <f>VLOOKUP(svyhledat!D399,'GfK cumulative 3Q 2008'!D:E,2,0)</f>
        <v>SK</v>
      </c>
    </row>
    <row r="400" spans="1:9" ht="12.75">
      <c r="A400" s="19" t="s">
        <v>155</v>
      </c>
      <c r="B400" s="19" t="s">
        <v>129</v>
      </c>
      <c r="C400" s="17">
        <v>4010250</v>
      </c>
      <c r="D400" s="13" t="s">
        <v>93</v>
      </c>
      <c r="E400" s="20">
        <v>174000</v>
      </c>
      <c r="F400" s="17" t="s">
        <v>138</v>
      </c>
      <c r="G400" s="20">
        <v>137771.46</v>
      </c>
      <c r="H400" s="21">
        <v>39575</v>
      </c>
      <c r="I400" s="76" t="str">
        <f>VLOOKUP(svyhledat!D400,'GfK cumulative 3Q 2008'!D:E,2,0)</f>
        <v>SK</v>
      </c>
    </row>
    <row r="401" spans="1:9" ht="12.75">
      <c r="A401" s="19" t="s">
        <v>155</v>
      </c>
      <c r="B401" s="19" t="s">
        <v>141</v>
      </c>
      <c r="C401" s="17">
        <v>4010250</v>
      </c>
      <c r="D401" s="13" t="s">
        <v>94</v>
      </c>
      <c r="E401" s="20">
        <v>1605</v>
      </c>
      <c r="F401" s="17" t="s">
        <v>138</v>
      </c>
      <c r="G401" s="20">
        <v>42725.1</v>
      </c>
      <c r="H401" s="21">
        <v>39581</v>
      </c>
      <c r="I401" s="76" t="str">
        <f>VLOOKUP(svyhledat!D401,'GfK cumulative 3Q 2008'!D:E,2,0)</f>
        <v>EUR</v>
      </c>
    </row>
    <row r="402" spans="1:9" ht="12.75">
      <c r="A402" s="36" t="s">
        <v>155</v>
      </c>
      <c r="B402" s="36" t="s">
        <v>0</v>
      </c>
      <c r="C402" s="37">
        <v>4010250</v>
      </c>
      <c r="D402" s="38">
        <v>816704</v>
      </c>
      <c r="E402" s="39">
        <v>5150</v>
      </c>
      <c r="F402" s="37" t="s">
        <v>138</v>
      </c>
      <c r="G402" s="39">
        <v>137093</v>
      </c>
      <c r="H402" s="40">
        <v>39598</v>
      </c>
      <c r="I402" s="76" t="str">
        <f>VLOOKUP(svyhledat!D402,'GfK cumulative 3Q 2008'!D:E,2,0)</f>
        <v>EUR</v>
      </c>
    </row>
    <row r="403" spans="1:9" ht="12.75">
      <c r="A403" s="19" t="s">
        <v>155</v>
      </c>
      <c r="B403" s="19" t="s">
        <v>129</v>
      </c>
      <c r="C403" s="17">
        <v>4010250</v>
      </c>
      <c r="D403" s="13">
        <v>1712008</v>
      </c>
      <c r="E403" s="20">
        <v>800</v>
      </c>
      <c r="F403" s="17" t="s">
        <v>138</v>
      </c>
      <c r="G403" s="20">
        <v>21296</v>
      </c>
      <c r="H403" s="21">
        <v>39603</v>
      </c>
      <c r="I403" s="76" t="str">
        <f>VLOOKUP(svyhledat!D403,'GfK cumulative 3Q 2008'!D:E,2,0)</f>
        <v>EUR</v>
      </c>
    </row>
    <row r="404" spans="1:9" ht="12.75">
      <c r="A404" s="19" t="s">
        <v>155</v>
      </c>
      <c r="B404" s="19" t="s">
        <v>129</v>
      </c>
      <c r="C404" s="17">
        <v>4010250</v>
      </c>
      <c r="D404" s="13" t="s">
        <v>95</v>
      </c>
      <c r="E404" s="20">
        <v>805000</v>
      </c>
      <c r="F404" s="17" t="s">
        <v>138</v>
      </c>
      <c r="G404" s="20">
        <v>637390.95</v>
      </c>
      <c r="H404" s="21">
        <v>39603</v>
      </c>
      <c r="I404" s="76" t="str">
        <f>VLOOKUP(svyhledat!D404,'GfK cumulative 3Q 2008'!D:E,2,0)</f>
        <v>SK</v>
      </c>
    </row>
    <row r="405" spans="1:9" ht="12.75">
      <c r="A405" s="5" t="s">
        <v>155</v>
      </c>
      <c r="B405" s="5" t="s">
        <v>141</v>
      </c>
      <c r="C405">
        <v>4002050</v>
      </c>
      <c r="D405" s="16">
        <v>80080582</v>
      </c>
      <c r="E405" s="6">
        <v>3817</v>
      </c>
      <c r="F405" t="s">
        <v>138</v>
      </c>
      <c r="G405" s="6">
        <v>91207.21</v>
      </c>
      <c r="H405" s="7">
        <v>39665</v>
      </c>
      <c r="I405" s="76" t="str">
        <f>VLOOKUP(svyhledat!D405,'GfK cumulative 3Q 2008'!D:E,2,0)</f>
        <v>EUR</v>
      </c>
    </row>
    <row r="406" spans="1:9" ht="12.75">
      <c r="A406" s="19" t="s">
        <v>155</v>
      </c>
      <c r="B406" s="19" t="s">
        <v>129</v>
      </c>
      <c r="C406" s="17">
        <v>4010250</v>
      </c>
      <c r="D406" s="13" t="s">
        <v>96</v>
      </c>
      <c r="E406" s="20">
        <v>3899</v>
      </c>
      <c r="F406" s="17" t="s">
        <v>138</v>
      </c>
      <c r="G406" s="20">
        <v>103791.38</v>
      </c>
      <c r="H406" s="21">
        <v>39615</v>
      </c>
      <c r="I406" s="76" t="str">
        <f>VLOOKUP(svyhledat!D406,'GfK cumulative 3Q 2008'!D:E,2,0)</f>
        <v>EUR</v>
      </c>
    </row>
    <row r="407" spans="1:9" ht="12.75">
      <c r="A407" s="5" t="s">
        <v>155</v>
      </c>
      <c r="B407" s="5" t="s">
        <v>142</v>
      </c>
      <c r="C407">
        <v>1220050</v>
      </c>
      <c r="D407">
        <v>80080632</v>
      </c>
      <c r="E407" s="6">
        <v>91630</v>
      </c>
      <c r="F407" t="s">
        <v>138</v>
      </c>
      <c r="G407" s="6">
        <v>91630</v>
      </c>
      <c r="H407" s="7">
        <v>39675</v>
      </c>
      <c r="I407" s="76" t="str">
        <f>VLOOKUP(svyhledat!D407,'GfK cumulative 3Q 2008'!D:E,2,0)</f>
        <v>CZK</v>
      </c>
    </row>
    <row r="408" spans="1:9" ht="12.75">
      <c r="A408" s="19" t="s">
        <v>155</v>
      </c>
      <c r="B408" s="19" t="s">
        <v>129</v>
      </c>
      <c r="C408" s="17">
        <v>4010250</v>
      </c>
      <c r="D408" s="13" t="s">
        <v>96</v>
      </c>
      <c r="E408" s="20">
        <v>1771</v>
      </c>
      <c r="F408" s="17" t="s">
        <v>138</v>
      </c>
      <c r="G408" s="20">
        <v>47144.02</v>
      </c>
      <c r="H408" s="21">
        <v>39615</v>
      </c>
      <c r="I408" s="76" t="str">
        <f>VLOOKUP(svyhledat!D408,'GfK cumulative 3Q 2008'!D:E,2,0)</f>
        <v>EUR</v>
      </c>
    </row>
    <row r="409" spans="1:9" ht="12.75">
      <c r="A409" s="19" t="s">
        <v>155</v>
      </c>
      <c r="B409" s="19" t="s">
        <v>129</v>
      </c>
      <c r="C409" s="17">
        <v>4010250</v>
      </c>
      <c r="D409" s="13" t="s">
        <v>96</v>
      </c>
      <c r="E409" s="20">
        <v>1477</v>
      </c>
      <c r="F409" s="17" t="s">
        <v>138</v>
      </c>
      <c r="G409" s="20">
        <v>39317.74</v>
      </c>
      <c r="H409" s="21">
        <v>39615</v>
      </c>
      <c r="I409" s="76" t="str">
        <f>VLOOKUP(svyhledat!D409,'GfK cumulative 3Q 2008'!D:E,2,0)</f>
        <v>EUR</v>
      </c>
    </row>
    <row r="410" spans="1:9" ht="12.75">
      <c r="A410" s="19" t="s">
        <v>155</v>
      </c>
      <c r="B410" s="19" t="s">
        <v>129</v>
      </c>
      <c r="C410" s="17">
        <v>4010250</v>
      </c>
      <c r="D410" s="13" t="s">
        <v>96</v>
      </c>
      <c r="E410" s="20">
        <v>7613</v>
      </c>
      <c r="F410" s="17" t="s">
        <v>138</v>
      </c>
      <c r="G410" s="20">
        <v>202658.06</v>
      </c>
      <c r="H410" s="21">
        <v>39615</v>
      </c>
      <c r="I410" s="76" t="str">
        <f>VLOOKUP(svyhledat!D410,'GfK cumulative 3Q 2008'!D:E,2,0)</f>
        <v>EUR</v>
      </c>
    </row>
    <row r="411" spans="1:9" ht="12.75">
      <c r="A411" s="19" t="s">
        <v>155</v>
      </c>
      <c r="B411" s="19" t="s">
        <v>129</v>
      </c>
      <c r="C411" s="17">
        <v>4010250</v>
      </c>
      <c r="D411" s="13" t="s">
        <v>97</v>
      </c>
      <c r="E411" s="20">
        <v>6782</v>
      </c>
      <c r="F411" s="17" t="s">
        <v>138</v>
      </c>
      <c r="G411" s="20">
        <v>180536.84</v>
      </c>
      <c r="H411" s="21">
        <v>39615</v>
      </c>
      <c r="I411" s="76" t="str">
        <f>VLOOKUP(svyhledat!D411,'GfK cumulative 3Q 2008'!D:E,2,0)</f>
        <v>EUR</v>
      </c>
    </row>
    <row r="412" spans="1:9" ht="12.75">
      <c r="A412" s="19" t="s">
        <v>155</v>
      </c>
      <c r="B412" s="19" t="s">
        <v>149</v>
      </c>
      <c r="C412" s="17">
        <v>4010250</v>
      </c>
      <c r="D412" s="13" t="s">
        <v>98</v>
      </c>
      <c r="E412" s="20">
        <v>23618.75</v>
      </c>
      <c r="F412" s="17" t="s">
        <v>138</v>
      </c>
      <c r="G412" s="20">
        <v>628731.12</v>
      </c>
      <c r="H412" s="21">
        <v>39616</v>
      </c>
      <c r="I412" s="76" t="str">
        <f>VLOOKUP(svyhledat!D412,'GfK cumulative 3Q 2008'!D:E,2,0)</f>
        <v>EUR</v>
      </c>
    </row>
    <row r="413" spans="1:9" ht="12.75">
      <c r="A413" s="5" t="s">
        <v>155</v>
      </c>
      <c r="B413" s="5" t="s">
        <v>142</v>
      </c>
      <c r="C413">
        <v>1220050</v>
      </c>
      <c r="D413">
        <v>80080705</v>
      </c>
      <c r="E413" s="6">
        <v>91630</v>
      </c>
      <c r="F413" t="s">
        <v>138</v>
      </c>
      <c r="G413" s="6">
        <v>91630</v>
      </c>
      <c r="H413" s="7">
        <v>39703</v>
      </c>
      <c r="I413" s="76" t="str">
        <f>VLOOKUP(svyhledat!D413,'GfK cumulative 3Q 2008'!D:E,2,0)</f>
        <v>CZK</v>
      </c>
    </row>
    <row r="414" spans="1:9" ht="12.75">
      <c r="A414" s="19" t="s">
        <v>155</v>
      </c>
      <c r="B414" s="19" t="s">
        <v>148</v>
      </c>
      <c r="C414" s="17">
        <v>4010250</v>
      </c>
      <c r="D414" s="13" t="s">
        <v>100</v>
      </c>
      <c r="E414" s="20">
        <v>4800</v>
      </c>
      <c r="F414" s="17" t="s">
        <v>138</v>
      </c>
      <c r="G414" s="20">
        <v>127776</v>
      </c>
      <c r="H414" s="21">
        <v>39618</v>
      </c>
      <c r="I414" s="76" t="str">
        <f>VLOOKUP(svyhledat!D414,'GfK cumulative 3Q 2008'!D:E,2,0)</f>
        <v>EUR</v>
      </c>
    </row>
    <row r="415" spans="1:9" ht="12.75">
      <c r="A415" s="19" t="s">
        <v>155</v>
      </c>
      <c r="B415" s="19" t="s">
        <v>129</v>
      </c>
      <c r="C415" s="17">
        <v>4010250</v>
      </c>
      <c r="D415" s="13">
        <v>1052008</v>
      </c>
      <c r="E415" s="20">
        <v>269000</v>
      </c>
      <c r="F415" s="17" t="s">
        <v>138</v>
      </c>
      <c r="G415" s="20">
        <v>212991.51</v>
      </c>
      <c r="H415" s="21">
        <v>39619</v>
      </c>
      <c r="I415" s="76" t="str">
        <f>VLOOKUP(svyhledat!D415,'GfK cumulative 3Q 2008'!D:E,2,0)</f>
        <v>SK</v>
      </c>
    </row>
    <row r="416" spans="1:9" ht="12.75">
      <c r="A416" s="19" t="s">
        <v>155</v>
      </c>
      <c r="B416" s="19" t="s">
        <v>147</v>
      </c>
      <c r="C416" s="17">
        <v>4010250</v>
      </c>
      <c r="D416" s="13" t="s">
        <v>101</v>
      </c>
      <c r="E416" s="20">
        <v>9307</v>
      </c>
      <c r="F416" s="17" t="s">
        <v>138</v>
      </c>
      <c r="G416" s="20">
        <v>247752.34</v>
      </c>
      <c r="H416" s="21">
        <v>39624</v>
      </c>
      <c r="I416" s="76" t="str">
        <f>VLOOKUP(svyhledat!D416,'GfK cumulative 3Q 2008'!D:E,2,0)</f>
        <v>EUR</v>
      </c>
    </row>
    <row r="417" spans="1:9" ht="12.75">
      <c r="A417" s="19" t="s">
        <v>155</v>
      </c>
      <c r="B417" s="19" t="s">
        <v>129</v>
      </c>
      <c r="C417" s="17">
        <v>4010250</v>
      </c>
      <c r="D417" s="13">
        <v>2062008</v>
      </c>
      <c r="E417" s="20">
        <v>6981</v>
      </c>
      <c r="F417" s="17" t="s">
        <v>138</v>
      </c>
      <c r="G417" s="20">
        <v>166811</v>
      </c>
      <c r="H417" s="21">
        <v>39633</v>
      </c>
      <c r="I417" s="76" t="str">
        <f>VLOOKUP(svyhledat!D417,'GfK cumulative 3Q 2008'!D:E,2,0)</f>
        <v>EUR</v>
      </c>
    </row>
    <row r="418" spans="1:9" ht="12.75">
      <c r="A418" s="19" t="s">
        <v>155</v>
      </c>
      <c r="B418" s="19" t="s">
        <v>129</v>
      </c>
      <c r="C418" s="17">
        <v>4010250</v>
      </c>
      <c r="D418" s="13" t="s">
        <v>102</v>
      </c>
      <c r="E418" s="20">
        <v>-50000</v>
      </c>
      <c r="F418" s="17" t="s">
        <v>138</v>
      </c>
      <c r="G418" s="20">
        <v>-39554.5</v>
      </c>
      <c r="H418" s="21">
        <v>39633</v>
      </c>
      <c r="I418" s="76" t="str">
        <f>VLOOKUP(svyhledat!D418,'GfK cumulative 3Q 2008'!D:E,2,0)</f>
        <v>SK</v>
      </c>
    </row>
    <row r="419" spans="1:9" ht="12.75">
      <c r="A419" s="19" t="s">
        <v>155</v>
      </c>
      <c r="B419" s="19" t="s">
        <v>129</v>
      </c>
      <c r="C419" s="17">
        <v>4010250</v>
      </c>
      <c r="D419" s="13">
        <v>2082008</v>
      </c>
      <c r="E419" s="20">
        <v>195000</v>
      </c>
      <c r="F419" s="17" t="s">
        <v>138</v>
      </c>
      <c r="G419" s="20">
        <v>154262.55</v>
      </c>
      <c r="H419" s="21">
        <v>39633</v>
      </c>
      <c r="I419" s="76" t="str">
        <f>VLOOKUP(svyhledat!D419,'GfK cumulative 3Q 2008'!D:E,2,0)</f>
        <v>SK</v>
      </c>
    </row>
    <row r="420" spans="1:9" ht="12.75">
      <c r="A420" s="5" t="s">
        <v>155</v>
      </c>
      <c r="B420" s="5" t="s">
        <v>143</v>
      </c>
      <c r="C420">
        <v>4002050</v>
      </c>
      <c r="D420" s="16">
        <v>80080494</v>
      </c>
      <c r="E420" s="6">
        <v>3860</v>
      </c>
      <c r="F420" t="s">
        <v>138</v>
      </c>
      <c r="G420" s="6">
        <v>92234.7</v>
      </c>
      <c r="H420" s="7">
        <v>39643</v>
      </c>
      <c r="I420" s="76" t="str">
        <f>VLOOKUP(svyhledat!D420,'GfK cumulative 3Q 2008'!D:E,2,0)</f>
        <v>EUR</v>
      </c>
    </row>
    <row r="421" spans="1:9" ht="12.75">
      <c r="A421" s="19" t="s">
        <v>155</v>
      </c>
      <c r="B421" s="19" t="s">
        <v>143</v>
      </c>
      <c r="C421" s="17">
        <v>4010250</v>
      </c>
      <c r="D421" s="13" t="s">
        <v>104</v>
      </c>
      <c r="E421" s="20">
        <v>4900</v>
      </c>
      <c r="F421" s="17" t="s">
        <v>138</v>
      </c>
      <c r="G421" s="20">
        <v>117085.5</v>
      </c>
      <c r="H421" s="21">
        <v>39644</v>
      </c>
      <c r="I421" s="76" t="str">
        <f>VLOOKUP(svyhledat!D421,'GfK cumulative 3Q 2008'!D:E,2,0)</f>
        <v>EUR</v>
      </c>
    </row>
    <row r="422" spans="1:9" ht="12.75">
      <c r="A422" s="19" t="s">
        <v>155</v>
      </c>
      <c r="B422" s="19" t="s">
        <v>149</v>
      </c>
      <c r="C422" s="17">
        <v>4010250</v>
      </c>
      <c r="D422" s="13" t="s">
        <v>105</v>
      </c>
      <c r="E422" s="20">
        <v>9484</v>
      </c>
      <c r="F422" s="17" t="s">
        <v>138</v>
      </c>
      <c r="G422" s="20">
        <v>226620.18</v>
      </c>
      <c r="H422" s="21">
        <v>39646</v>
      </c>
      <c r="I422" s="76" t="str">
        <f>VLOOKUP(svyhledat!D422,'GfK cumulative 3Q 2008'!D:E,2,0)</f>
        <v>EUR</v>
      </c>
    </row>
    <row r="423" spans="1:9" ht="12.75">
      <c r="A423" s="19" t="s">
        <v>155</v>
      </c>
      <c r="B423" s="19" t="s">
        <v>1</v>
      </c>
      <c r="C423" s="17">
        <v>4010250</v>
      </c>
      <c r="D423" s="13" t="s">
        <v>106</v>
      </c>
      <c r="E423" s="20">
        <v>5240</v>
      </c>
      <c r="F423" s="17" t="s">
        <v>138</v>
      </c>
      <c r="G423" s="20">
        <v>125209.8</v>
      </c>
      <c r="H423" s="21">
        <v>39646</v>
      </c>
      <c r="I423" s="76" t="str">
        <f>VLOOKUP(svyhledat!D423,'GfK cumulative 3Q 2008'!D:E,2,0)</f>
        <v>EUR</v>
      </c>
    </row>
    <row r="424" spans="1:9" ht="12.75">
      <c r="A424" s="19" t="s">
        <v>155</v>
      </c>
      <c r="B424" s="19" t="s">
        <v>157</v>
      </c>
      <c r="C424" s="17">
        <v>4010250</v>
      </c>
      <c r="D424" s="13" t="s">
        <v>107</v>
      </c>
      <c r="E424" s="20">
        <v>1310</v>
      </c>
      <c r="F424" s="17" t="s">
        <v>138</v>
      </c>
      <c r="G424" s="20">
        <v>31302.45</v>
      </c>
      <c r="H424" s="21">
        <v>39672</v>
      </c>
      <c r="I424" s="76" t="str">
        <f>VLOOKUP(svyhledat!D424,'GfK cumulative 3Q 2008'!D:E,2,0)</f>
        <v>EUR</v>
      </c>
    </row>
    <row r="425" spans="1:9" ht="12.75">
      <c r="A425" s="19" t="s">
        <v>155</v>
      </c>
      <c r="B425" s="19" t="s">
        <v>147</v>
      </c>
      <c r="C425" s="17">
        <v>4010250</v>
      </c>
      <c r="D425" s="13" t="s">
        <v>109</v>
      </c>
      <c r="E425" s="20">
        <v>9307</v>
      </c>
      <c r="F425" s="17" t="s">
        <v>138</v>
      </c>
      <c r="G425" s="20">
        <v>222390.77</v>
      </c>
      <c r="H425" s="21">
        <v>39695</v>
      </c>
      <c r="I425" s="76" t="str">
        <f>VLOOKUP(svyhledat!D425,'GfK cumulative 3Q 2008'!D:E,2,0)</f>
        <v>EUR</v>
      </c>
    </row>
    <row r="426" spans="1:9" ht="12.75">
      <c r="A426" s="19" t="s">
        <v>155</v>
      </c>
      <c r="B426" s="19" t="s">
        <v>148</v>
      </c>
      <c r="C426" s="17">
        <v>4010250</v>
      </c>
      <c r="D426" s="13" t="s">
        <v>110</v>
      </c>
      <c r="E426" s="20">
        <v>4940</v>
      </c>
      <c r="F426" s="17" t="s">
        <v>138</v>
      </c>
      <c r="G426" s="20">
        <v>118041.3</v>
      </c>
      <c r="H426" s="21">
        <v>39695</v>
      </c>
      <c r="I426" s="76" t="str">
        <f>VLOOKUP(svyhledat!D426,'GfK cumulative 3Q 2008'!D:E,2,0)</f>
        <v>EUR</v>
      </c>
    </row>
    <row r="427" spans="1:9" ht="12.75">
      <c r="A427" s="5" t="s">
        <v>155</v>
      </c>
      <c r="B427" s="5" t="s">
        <v>143</v>
      </c>
      <c r="C427">
        <v>4002050</v>
      </c>
      <c r="D427" s="16">
        <v>80080407</v>
      </c>
      <c r="E427" s="6">
        <v>3580</v>
      </c>
      <c r="F427" t="s">
        <v>138</v>
      </c>
      <c r="G427" s="6">
        <v>95299.6</v>
      </c>
      <c r="H427" s="7">
        <v>39612</v>
      </c>
      <c r="I427" s="76" t="str">
        <f>VLOOKUP(svyhledat!D427,'GfK cumulative 3Q 2008'!D:E,2,0)</f>
        <v>EUR</v>
      </c>
    </row>
    <row r="428" spans="1:9" ht="12.75">
      <c r="A428" s="22" t="s">
        <v>155</v>
      </c>
      <c r="B428" s="22" t="s">
        <v>141</v>
      </c>
      <c r="C428" s="18">
        <v>4010250</v>
      </c>
      <c r="D428" s="23" t="s">
        <v>108</v>
      </c>
      <c r="E428" s="24">
        <v>28012</v>
      </c>
      <c r="F428" s="18" t="s">
        <v>138</v>
      </c>
      <c r="G428" s="24">
        <v>199725.56</v>
      </c>
      <c r="H428" s="25">
        <v>39706</v>
      </c>
      <c r="I428" s="76" t="str">
        <f>VLOOKUP(svyhledat!D428,'GfK cumulative 3Q 2008'!D:E,2,0)</f>
        <v>PLN</v>
      </c>
    </row>
    <row r="429" spans="1:9" ht="12.75">
      <c r="A429" s="19" t="s">
        <v>155</v>
      </c>
      <c r="B429" s="19" t="s">
        <v>149</v>
      </c>
      <c r="C429" s="17">
        <v>4010250</v>
      </c>
      <c r="D429" s="13" t="s">
        <v>111</v>
      </c>
      <c r="E429" s="20">
        <v>1500</v>
      </c>
      <c r="F429" s="17" t="s">
        <v>138</v>
      </c>
      <c r="G429" s="20">
        <v>35842.5</v>
      </c>
      <c r="H429" s="21">
        <v>39707</v>
      </c>
      <c r="I429" s="76" t="str">
        <f>VLOOKUP(svyhledat!D429,'GfK cumulative 3Q 2008'!D:E,2,0)</f>
        <v>EUR</v>
      </c>
    </row>
    <row r="430" spans="1:9" ht="12.75">
      <c r="A430" s="19" t="s">
        <v>155</v>
      </c>
      <c r="B430" s="19" t="s">
        <v>149</v>
      </c>
      <c r="C430" s="17">
        <v>4010250</v>
      </c>
      <c r="D430" s="13" t="s">
        <v>112</v>
      </c>
      <c r="E430" s="20">
        <v>23618.75</v>
      </c>
      <c r="F430" s="17" t="s">
        <v>138</v>
      </c>
      <c r="G430" s="20">
        <v>564370.03</v>
      </c>
      <c r="H430" s="21">
        <v>39707</v>
      </c>
      <c r="I430" s="76" t="str">
        <f>VLOOKUP(svyhledat!D430,'GfK cumulative 3Q 2008'!D:E,2,0)</f>
        <v>EUR</v>
      </c>
    </row>
    <row r="431" spans="1:9" ht="12.75">
      <c r="A431" s="5" t="s">
        <v>155</v>
      </c>
      <c r="B431" s="5" t="s">
        <v>150</v>
      </c>
      <c r="C431">
        <v>4002050</v>
      </c>
      <c r="D431" s="16">
        <v>80080535</v>
      </c>
      <c r="E431" s="6">
        <v>4000</v>
      </c>
      <c r="F431" t="s">
        <v>138</v>
      </c>
      <c r="G431" s="6">
        <v>95580</v>
      </c>
      <c r="H431" s="7">
        <v>39644</v>
      </c>
      <c r="I431" s="76" t="str">
        <f>VLOOKUP(svyhledat!D431,'GfK cumulative 3Q 2008'!D:E,2,0)</f>
        <v>EUR</v>
      </c>
    </row>
    <row r="432" spans="1:9" ht="12.75">
      <c r="A432" s="5" t="s">
        <v>155</v>
      </c>
      <c r="B432" s="5" t="s">
        <v>148</v>
      </c>
      <c r="C432">
        <v>4002050</v>
      </c>
      <c r="D432" s="16">
        <v>80080119</v>
      </c>
      <c r="E432" s="6">
        <v>3738</v>
      </c>
      <c r="F432" t="s">
        <v>138</v>
      </c>
      <c r="G432" s="6">
        <v>99505.56</v>
      </c>
      <c r="H432" s="7">
        <v>39521</v>
      </c>
      <c r="I432" s="76" t="str">
        <f>VLOOKUP(svyhledat!D432,'GfK cumulative 3Q 2008'!D:E,2,0)</f>
        <v>EUR</v>
      </c>
    </row>
    <row r="433" spans="1:9" ht="12.75">
      <c r="A433" s="5" t="s">
        <v>155</v>
      </c>
      <c r="B433" s="5" t="s">
        <v>148</v>
      </c>
      <c r="C433">
        <v>4002050</v>
      </c>
      <c r="D433" s="16">
        <v>80080422</v>
      </c>
      <c r="E433" s="6">
        <v>3738</v>
      </c>
      <c r="F433" t="s">
        <v>138</v>
      </c>
      <c r="G433" s="6">
        <v>99505.56</v>
      </c>
      <c r="H433" s="7">
        <v>39612</v>
      </c>
      <c r="I433" s="76" t="str">
        <f>VLOOKUP(svyhledat!D433,'GfK cumulative 3Q 2008'!D:E,2,0)</f>
        <v>EUR</v>
      </c>
    </row>
    <row r="434" spans="1:9" ht="12.75">
      <c r="A434" s="19" t="s">
        <v>155</v>
      </c>
      <c r="B434" s="19" t="s">
        <v>129</v>
      </c>
      <c r="C434" s="17">
        <v>4010250</v>
      </c>
      <c r="D434" s="13">
        <v>3192008</v>
      </c>
      <c r="E434" s="20">
        <v>2015</v>
      </c>
      <c r="F434" s="17" t="s">
        <v>138</v>
      </c>
      <c r="G434" s="20">
        <v>48148.43</v>
      </c>
      <c r="H434" s="21">
        <v>39708</v>
      </c>
      <c r="I434" s="76" t="str">
        <f>VLOOKUP(svyhledat!D434,'GfK cumulative 3Q 2008'!D:E,2,0)</f>
        <v>EUR</v>
      </c>
    </row>
    <row r="435" spans="1:9" ht="12.75">
      <c r="A435" s="19" t="s">
        <v>155</v>
      </c>
      <c r="B435" s="19" t="s">
        <v>129</v>
      </c>
      <c r="C435" s="17">
        <v>4010250</v>
      </c>
      <c r="D435" s="13">
        <v>3192008</v>
      </c>
      <c r="E435" s="20">
        <v>6910</v>
      </c>
      <c r="F435" s="17" t="s">
        <v>138</v>
      </c>
      <c r="G435" s="20">
        <v>165114.45</v>
      </c>
      <c r="H435" s="21">
        <v>39708</v>
      </c>
      <c r="I435" s="76" t="str">
        <f>VLOOKUP(svyhledat!D435,'GfK cumulative 3Q 2008'!D:E,2,0)</f>
        <v>EUR</v>
      </c>
    </row>
    <row r="436" spans="1:9" ht="12.75">
      <c r="A436" s="19" t="s">
        <v>155</v>
      </c>
      <c r="B436" s="19" t="s">
        <v>129</v>
      </c>
      <c r="C436" s="17">
        <v>4010250</v>
      </c>
      <c r="D436" s="13">
        <v>3202008</v>
      </c>
      <c r="E436" s="20">
        <v>7193</v>
      </c>
      <c r="F436" s="17" t="s">
        <v>138</v>
      </c>
      <c r="G436" s="20">
        <v>171876.74</v>
      </c>
      <c r="H436" s="21">
        <v>39708</v>
      </c>
      <c r="I436" s="76" t="str">
        <f>VLOOKUP(svyhledat!D436,'GfK cumulative 3Q 2008'!D:E,2,0)</f>
        <v>EUR</v>
      </c>
    </row>
    <row r="437" spans="1:9" ht="12.75">
      <c r="A437" s="19" t="s">
        <v>155</v>
      </c>
      <c r="B437" s="19" t="s">
        <v>149</v>
      </c>
      <c r="C437" s="17">
        <v>4010250</v>
      </c>
      <c r="D437" s="13" t="s">
        <v>113</v>
      </c>
      <c r="E437" s="20">
        <v>5075.5</v>
      </c>
      <c r="F437" s="17" t="s">
        <v>138</v>
      </c>
      <c r="G437" s="20">
        <v>121279.07</v>
      </c>
      <c r="H437" s="21">
        <v>39713</v>
      </c>
      <c r="I437" s="76" t="str">
        <f>VLOOKUP(svyhledat!D437,'GfK cumulative 3Q 2008'!D:E,2,0)</f>
        <v>EUR</v>
      </c>
    </row>
    <row r="438" spans="1:9" ht="12.75">
      <c r="A438" s="26" t="s">
        <v>155</v>
      </c>
      <c r="B438" s="26" t="s">
        <v>149</v>
      </c>
      <c r="C438" s="27">
        <v>4202050</v>
      </c>
      <c r="D438" s="28" t="s">
        <v>114</v>
      </c>
      <c r="E438" s="29">
        <v>1478.12</v>
      </c>
      <c r="F438" s="27" t="s">
        <v>138</v>
      </c>
      <c r="G438" s="29">
        <v>39347.55</v>
      </c>
      <c r="H438" s="30">
        <v>39465</v>
      </c>
      <c r="I438" s="76" t="str">
        <f>VLOOKUP(svyhledat!D438,'GfK cumulative 3Q 2008'!D:E,2,0)</f>
        <v>EUR</v>
      </c>
    </row>
    <row r="439" spans="1:9" ht="12.75">
      <c r="A439" s="19" t="s">
        <v>155</v>
      </c>
      <c r="B439" s="19" t="s">
        <v>147</v>
      </c>
      <c r="C439" s="17">
        <v>4410050</v>
      </c>
      <c r="D439" s="13" t="s">
        <v>115</v>
      </c>
      <c r="E439" s="20">
        <v>560420</v>
      </c>
      <c r="F439" s="17" t="s">
        <v>138</v>
      </c>
      <c r="G439" s="20">
        <v>560420</v>
      </c>
      <c r="H439" s="21">
        <v>39524</v>
      </c>
      <c r="I439" s="76" t="str">
        <f>VLOOKUP(svyhledat!D439,'GfK cumulative 3Q 2008'!D:E,2,0)</f>
        <v>CZK</v>
      </c>
    </row>
    <row r="440" spans="1:9" ht="12.75">
      <c r="A440" s="19" t="s">
        <v>155</v>
      </c>
      <c r="B440" s="19" t="s">
        <v>147</v>
      </c>
      <c r="C440" s="17">
        <v>4410050</v>
      </c>
      <c r="D440" s="13" t="s">
        <v>116</v>
      </c>
      <c r="E440" s="20">
        <v>1319.38</v>
      </c>
      <c r="F440" s="17" t="s">
        <v>138</v>
      </c>
      <c r="G440" s="20">
        <v>35121.9</v>
      </c>
      <c r="H440" s="21">
        <v>39524</v>
      </c>
      <c r="I440" s="76" t="str">
        <f>VLOOKUP(svyhledat!D440,'GfK cumulative 3Q 2008'!D:E,2,0)</f>
        <v>EUR</v>
      </c>
    </row>
    <row r="441" spans="1:9" ht="12.75">
      <c r="A441" s="19" t="s">
        <v>155</v>
      </c>
      <c r="B441" s="19" t="s">
        <v>148</v>
      </c>
      <c r="C441" s="17">
        <v>4410050</v>
      </c>
      <c r="D441" s="13" t="s">
        <v>117</v>
      </c>
      <c r="E441" s="20">
        <v>8666.67</v>
      </c>
      <c r="F441" s="17" t="s">
        <v>138</v>
      </c>
      <c r="G441" s="20">
        <v>8666.67</v>
      </c>
      <c r="H441" s="21">
        <v>39618</v>
      </c>
      <c r="I441" s="76" t="str">
        <f>VLOOKUP(svyhledat!D441,'GfK cumulative 3Q 2008'!D:E,2,0)</f>
        <v>CZK</v>
      </c>
    </row>
    <row r="442" spans="1:9" ht="12.75">
      <c r="A442" s="19" t="s">
        <v>155</v>
      </c>
      <c r="B442" s="19" t="s">
        <v>147</v>
      </c>
      <c r="C442" s="17">
        <v>4410050</v>
      </c>
      <c r="D442" s="13" t="s">
        <v>118</v>
      </c>
      <c r="E442" s="20">
        <v>1312.28</v>
      </c>
      <c r="F442" s="17" t="s">
        <v>138</v>
      </c>
      <c r="G442" s="20">
        <v>34932.89</v>
      </c>
      <c r="H442" s="21">
        <v>39624</v>
      </c>
      <c r="I442" s="76" t="str">
        <f>VLOOKUP(svyhledat!D442,'GfK cumulative 3Q 2008'!D:E,2,0)</f>
        <v>EUR</v>
      </c>
    </row>
    <row r="443" spans="1:9" ht="12.75">
      <c r="A443" s="19" t="s">
        <v>155</v>
      </c>
      <c r="B443" s="19" t="s">
        <v>147</v>
      </c>
      <c r="C443" s="17">
        <v>4410050</v>
      </c>
      <c r="D443" s="13" t="s">
        <v>119</v>
      </c>
      <c r="E443" s="20">
        <v>555333.33</v>
      </c>
      <c r="F443" s="17" t="s">
        <v>138</v>
      </c>
      <c r="G443" s="20">
        <v>555333.33</v>
      </c>
      <c r="H443" s="21">
        <v>39624</v>
      </c>
      <c r="I443" s="76" t="str">
        <f>VLOOKUP(svyhledat!D443,'GfK cumulative 3Q 2008'!D:E,2,0)</f>
        <v>CZK</v>
      </c>
    </row>
    <row r="444" spans="1:9" ht="12.75">
      <c r="A444" s="19" t="s">
        <v>155</v>
      </c>
      <c r="B444" s="19" t="s">
        <v>147</v>
      </c>
      <c r="C444" s="17">
        <v>4410050</v>
      </c>
      <c r="D444" s="13" t="s">
        <v>120</v>
      </c>
      <c r="E444" s="20">
        <v>22100</v>
      </c>
      <c r="F444" s="17" t="s">
        <v>138</v>
      </c>
      <c r="G444" s="20">
        <v>22100</v>
      </c>
      <c r="H444" s="21">
        <v>39624</v>
      </c>
      <c r="I444" s="76" t="str">
        <f>VLOOKUP(svyhledat!D444,'GfK cumulative 3Q 2008'!D:E,2,0)</f>
        <v>CZK</v>
      </c>
    </row>
    <row r="445" spans="1:9" ht="12.75">
      <c r="A445" s="19" t="s">
        <v>155</v>
      </c>
      <c r="B445" s="19" t="s">
        <v>147</v>
      </c>
      <c r="C445" s="17">
        <v>4410050</v>
      </c>
      <c r="D445" s="13" t="s">
        <v>121</v>
      </c>
      <c r="E445" s="20">
        <v>1382.34</v>
      </c>
      <c r="F445" s="17" t="s">
        <v>138</v>
      </c>
      <c r="G445" s="20">
        <v>33031.01</v>
      </c>
      <c r="H445" s="21">
        <v>39702</v>
      </c>
      <c r="I445" s="76" t="str">
        <f>VLOOKUP(svyhledat!D445,'GfK cumulative 3Q 2008'!D:E,2,0)</f>
        <v>EUR</v>
      </c>
    </row>
    <row r="446" spans="1:9" ht="12.75">
      <c r="A446" s="19" t="s">
        <v>155</v>
      </c>
      <c r="B446" s="19" t="s">
        <v>147</v>
      </c>
      <c r="C446" s="17">
        <v>4410050</v>
      </c>
      <c r="D446" s="13" t="s">
        <v>122</v>
      </c>
      <c r="E446" s="20">
        <v>654794.86</v>
      </c>
      <c r="F446" s="17" t="s">
        <v>138</v>
      </c>
      <c r="G446" s="20">
        <v>654794.86</v>
      </c>
      <c r="H446" s="21">
        <v>39707</v>
      </c>
      <c r="I446" s="76" t="str">
        <f>VLOOKUP(svyhledat!D446,'GfK cumulative 3Q 2008'!D:E,2,0)</f>
        <v>CZK</v>
      </c>
    </row>
    <row r="447" spans="1:9" ht="12.75">
      <c r="A447" s="50" t="s">
        <v>155</v>
      </c>
      <c r="B447" s="50" t="s">
        <v>149</v>
      </c>
      <c r="C447" s="52">
        <v>4999999</v>
      </c>
      <c r="D447" s="51">
        <v>8092</v>
      </c>
      <c r="E447" s="53">
        <v>2800000</v>
      </c>
      <c r="F447" s="52" t="s">
        <v>138</v>
      </c>
      <c r="G447" s="53">
        <v>2800000</v>
      </c>
      <c r="H447" s="54">
        <v>39721</v>
      </c>
      <c r="I447" s="76" t="str">
        <f>VLOOKUP(svyhledat!D447,'GfK cumulative 3Q 2008'!D:E,2,0)</f>
        <v>CZK</v>
      </c>
    </row>
  </sheetData>
  <sheetProtection/>
  <dataValidations count="1">
    <dataValidation allowBlank="1" sqref="F274:F277 A274:A277"/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9"/>
  <sheetViews>
    <sheetView zoomScalePageLayoutView="0" workbookViewId="0" topLeftCell="A1">
      <selection activeCell="K19" sqref="K19"/>
    </sheetView>
  </sheetViews>
  <sheetFormatPr defaultColWidth="9.140625" defaultRowHeight="12.75" outlineLevelRow="2"/>
  <cols>
    <col min="1" max="1" width="14.7109375" style="0" bestFit="1" customWidth="1"/>
    <col min="2" max="2" width="12.8515625" style="0" customWidth="1"/>
    <col min="4" max="4" width="11.57421875" style="0" customWidth="1"/>
    <col min="5" max="5" width="12.8515625" style="0" customWidth="1"/>
    <col min="6" max="6" width="13.57421875" style="0" customWidth="1"/>
    <col min="8" max="8" width="15.140625" style="0" customWidth="1"/>
    <col min="9" max="9" width="10.8515625" style="0" customWidth="1"/>
  </cols>
  <sheetData>
    <row r="1" spans="1:9" ht="26.25" thickBot="1">
      <c r="A1" s="1" t="s">
        <v>154</v>
      </c>
      <c r="B1" s="1" t="s">
        <v>130</v>
      </c>
      <c r="C1" s="2" t="s">
        <v>131</v>
      </c>
      <c r="D1" s="1" t="s">
        <v>132</v>
      </c>
      <c r="E1" s="1" t="s">
        <v>133</v>
      </c>
      <c r="F1" s="3" t="s">
        <v>134</v>
      </c>
      <c r="G1" s="1" t="s">
        <v>135</v>
      </c>
      <c r="H1" s="3" t="s">
        <v>136</v>
      </c>
      <c r="I1" s="4" t="s">
        <v>137</v>
      </c>
    </row>
    <row r="2" spans="1:9" ht="13.5" outlineLevel="2" thickTop="1">
      <c r="A2" s="5" t="s">
        <v>155</v>
      </c>
      <c r="B2" s="5" t="s">
        <v>139</v>
      </c>
      <c r="C2">
        <v>1220050</v>
      </c>
      <c r="D2">
        <v>80080341</v>
      </c>
      <c r="E2" t="s">
        <v>152</v>
      </c>
      <c r="F2" s="6">
        <v>1550</v>
      </c>
      <c r="G2" t="s">
        <v>138</v>
      </c>
      <c r="H2" s="6">
        <v>41261</v>
      </c>
      <c r="I2" s="7">
        <v>39602</v>
      </c>
    </row>
    <row r="3" spans="1:9" ht="12.75" outlineLevel="2">
      <c r="A3" s="5" t="s">
        <v>155</v>
      </c>
      <c r="B3" s="5" t="s">
        <v>139</v>
      </c>
      <c r="C3">
        <v>1220050</v>
      </c>
      <c r="D3">
        <v>80080418</v>
      </c>
      <c r="E3" t="s">
        <v>152</v>
      </c>
      <c r="F3" s="6">
        <v>1175</v>
      </c>
      <c r="G3" t="s">
        <v>138</v>
      </c>
      <c r="H3" s="6">
        <v>31278.5</v>
      </c>
      <c r="I3" s="7">
        <v>39612</v>
      </c>
    </row>
    <row r="4" spans="1:9" ht="12.75" outlineLevel="2">
      <c r="A4" s="5" t="s">
        <v>155</v>
      </c>
      <c r="B4" s="5" t="s">
        <v>139</v>
      </c>
      <c r="C4">
        <v>1220050</v>
      </c>
      <c r="D4">
        <v>80080419</v>
      </c>
      <c r="E4" t="s">
        <v>152</v>
      </c>
      <c r="F4" s="6">
        <v>1500</v>
      </c>
      <c r="G4" t="s">
        <v>138</v>
      </c>
      <c r="H4" s="6">
        <v>39930</v>
      </c>
      <c r="I4" s="7">
        <v>39612</v>
      </c>
    </row>
    <row r="5" spans="1:9" ht="12.75" outlineLevel="1">
      <c r="A5" s="5"/>
      <c r="B5" s="69" t="s">
        <v>168</v>
      </c>
      <c r="F5" s="6">
        <f>SUBTOTAL(9,F2:F4)</f>
        <v>4225</v>
      </c>
      <c r="H5" s="6">
        <f>SUBTOTAL(9,H2:H4)</f>
        <v>112469.5</v>
      </c>
      <c r="I5" s="7"/>
    </row>
    <row r="6" spans="1:9" ht="12.75" outlineLevel="2">
      <c r="A6" s="5" t="s">
        <v>155</v>
      </c>
      <c r="B6" s="5" t="s">
        <v>140</v>
      </c>
      <c r="C6">
        <v>1220050</v>
      </c>
      <c r="D6">
        <v>80080503</v>
      </c>
      <c r="E6" t="s">
        <v>152</v>
      </c>
      <c r="F6" s="6">
        <v>5655</v>
      </c>
      <c r="G6" t="s">
        <v>138</v>
      </c>
      <c r="H6" s="6">
        <v>135126.23</v>
      </c>
      <c r="I6" s="7">
        <v>39638</v>
      </c>
    </row>
    <row r="7" spans="1:9" ht="12.75" outlineLevel="1">
      <c r="A7" s="5"/>
      <c r="B7" s="69" t="s">
        <v>169</v>
      </c>
      <c r="F7" s="6">
        <f>SUBTOTAL(9,F6:F6)</f>
        <v>5655</v>
      </c>
      <c r="H7" s="6">
        <f>SUBTOTAL(9,H6:H6)</f>
        <v>135126.23</v>
      </c>
      <c r="I7" s="7"/>
    </row>
    <row r="8" spans="1:9" ht="12.75" outlineLevel="2">
      <c r="A8" s="5" t="s">
        <v>155</v>
      </c>
      <c r="B8" s="5" t="s">
        <v>158</v>
      </c>
      <c r="C8">
        <v>1220050</v>
      </c>
      <c r="D8">
        <v>80080496</v>
      </c>
      <c r="E8" t="s">
        <v>152</v>
      </c>
      <c r="F8" s="6">
        <v>790</v>
      </c>
      <c r="G8" t="s">
        <v>138</v>
      </c>
      <c r="H8" s="6">
        <v>18877.05</v>
      </c>
      <c r="I8" s="7">
        <v>39643</v>
      </c>
    </row>
    <row r="9" spans="1:9" ht="12.75" outlineLevel="1">
      <c r="A9" s="5"/>
      <c r="B9" s="69" t="s">
        <v>170</v>
      </c>
      <c r="F9" s="6">
        <f>SUBTOTAL(9,F8:F8)</f>
        <v>790</v>
      </c>
      <c r="H9" s="6">
        <f>SUBTOTAL(9,H8:H8)</f>
        <v>18877.05</v>
      </c>
      <c r="I9" s="7"/>
    </row>
    <row r="10" spans="1:9" ht="12.75" outlineLevel="2">
      <c r="A10" s="5" t="s">
        <v>155</v>
      </c>
      <c r="B10" s="5" t="s">
        <v>142</v>
      </c>
      <c r="C10">
        <v>1220050</v>
      </c>
      <c r="D10">
        <v>80080527</v>
      </c>
      <c r="E10" t="s">
        <v>138</v>
      </c>
      <c r="F10" s="6">
        <v>416500</v>
      </c>
      <c r="G10" t="s">
        <v>138</v>
      </c>
      <c r="H10" s="6">
        <v>416500</v>
      </c>
      <c r="I10" s="7">
        <v>39644</v>
      </c>
    </row>
    <row r="11" spans="1:9" ht="12.75" outlineLevel="1">
      <c r="A11" s="5"/>
      <c r="B11" s="69" t="s">
        <v>171</v>
      </c>
      <c r="F11" s="6">
        <f>SUBTOTAL(9,F10:F10)</f>
        <v>416500</v>
      </c>
      <c r="H11" s="6">
        <f>SUBTOTAL(9,H10:H10)</f>
        <v>416500</v>
      </c>
      <c r="I11" s="7"/>
    </row>
    <row r="12" spans="1:9" ht="12.75" outlineLevel="2">
      <c r="A12" s="5" t="s">
        <v>155</v>
      </c>
      <c r="B12" s="5" t="s">
        <v>141</v>
      </c>
      <c r="C12">
        <v>1220050</v>
      </c>
      <c r="D12">
        <v>80080520</v>
      </c>
      <c r="E12" t="s">
        <v>152</v>
      </c>
      <c r="F12" s="6">
        <v>12480</v>
      </c>
      <c r="G12" t="s">
        <v>138</v>
      </c>
      <c r="H12" s="6">
        <v>298209.6</v>
      </c>
      <c r="I12" s="7">
        <v>39644</v>
      </c>
    </row>
    <row r="13" spans="1:9" ht="12.75" outlineLevel="1">
      <c r="A13" s="5"/>
      <c r="B13" s="69" t="s">
        <v>172</v>
      </c>
      <c r="F13" s="6">
        <f>SUBTOTAL(9,F12:F12)</f>
        <v>12480</v>
      </c>
      <c r="H13" s="6">
        <f>SUBTOTAL(9,H12:H12)</f>
        <v>298209.6</v>
      </c>
      <c r="I13" s="7"/>
    </row>
    <row r="14" spans="1:9" ht="12.75" outlineLevel="2">
      <c r="A14" s="5" t="s">
        <v>155</v>
      </c>
      <c r="B14" s="5" t="s">
        <v>143</v>
      </c>
      <c r="C14">
        <v>1220050</v>
      </c>
      <c r="D14">
        <v>80080619</v>
      </c>
      <c r="E14" t="s">
        <v>152</v>
      </c>
      <c r="F14" s="6">
        <v>3580</v>
      </c>
      <c r="G14" t="s">
        <v>138</v>
      </c>
      <c r="H14" s="6">
        <v>85544.1</v>
      </c>
      <c r="I14" s="7">
        <v>39672</v>
      </c>
    </row>
    <row r="15" spans="1:9" ht="12.75" outlineLevel="1">
      <c r="A15" s="5"/>
      <c r="B15" s="69" t="s">
        <v>173</v>
      </c>
      <c r="F15" s="6">
        <f>SUBTOTAL(9,F14:F14)</f>
        <v>3580</v>
      </c>
      <c r="H15" s="6">
        <f>SUBTOTAL(9,H14:H14)</f>
        <v>85544.1</v>
      </c>
      <c r="I15" s="7"/>
    </row>
    <row r="16" spans="1:9" ht="12.75" outlineLevel="2">
      <c r="A16" s="5" t="s">
        <v>155</v>
      </c>
      <c r="B16" s="5" t="s">
        <v>144</v>
      </c>
      <c r="C16">
        <v>1220050</v>
      </c>
      <c r="D16">
        <v>80080620</v>
      </c>
      <c r="E16" t="s">
        <v>152</v>
      </c>
      <c r="F16" s="6">
        <v>2439</v>
      </c>
      <c r="G16" t="s">
        <v>138</v>
      </c>
      <c r="H16" s="6">
        <v>58279.91</v>
      </c>
      <c r="I16" s="7">
        <v>39673</v>
      </c>
    </row>
    <row r="17" spans="1:9" ht="12.75" outlineLevel="1">
      <c r="A17" s="5"/>
      <c r="B17" s="69" t="s">
        <v>174</v>
      </c>
      <c r="F17" s="6">
        <f>SUBTOTAL(9,F16:F16)</f>
        <v>2439</v>
      </c>
      <c r="H17" s="6">
        <f>SUBTOTAL(9,H16:H16)</f>
        <v>58279.91</v>
      </c>
      <c r="I17" s="7"/>
    </row>
    <row r="18" spans="1:9" ht="12.75" outlineLevel="2">
      <c r="A18" s="5" t="s">
        <v>155</v>
      </c>
      <c r="B18" s="5" t="s">
        <v>145</v>
      </c>
      <c r="C18">
        <v>1220050</v>
      </c>
      <c r="D18">
        <v>80080621</v>
      </c>
      <c r="E18" t="s">
        <v>152</v>
      </c>
      <c r="F18" s="6">
        <v>2800</v>
      </c>
      <c r="G18" t="s">
        <v>138</v>
      </c>
      <c r="H18" s="6">
        <v>66906</v>
      </c>
      <c r="I18" s="7">
        <v>39673</v>
      </c>
    </row>
    <row r="19" spans="1:9" ht="12.75" outlineLevel="2">
      <c r="A19" s="5" t="s">
        <v>155</v>
      </c>
      <c r="B19" s="5" t="s">
        <v>145</v>
      </c>
      <c r="C19">
        <v>1220050</v>
      </c>
      <c r="D19">
        <v>80080624</v>
      </c>
      <c r="E19" t="s">
        <v>152</v>
      </c>
      <c r="F19" s="6">
        <v>500</v>
      </c>
      <c r="G19" t="s">
        <v>138</v>
      </c>
      <c r="H19" s="6">
        <v>11947.5</v>
      </c>
      <c r="I19" s="7">
        <v>39673</v>
      </c>
    </row>
    <row r="20" spans="1:9" ht="12.75" outlineLevel="1">
      <c r="A20" s="5"/>
      <c r="B20" s="69" t="s">
        <v>175</v>
      </c>
      <c r="F20" s="6">
        <f>SUBTOTAL(9,F18:F19)</f>
        <v>3300</v>
      </c>
      <c r="H20" s="6">
        <f>SUBTOTAL(9,H18:H19)</f>
        <v>78853.5</v>
      </c>
      <c r="I20" s="7"/>
    </row>
    <row r="21" spans="1:9" ht="12.75" outlineLevel="2">
      <c r="A21" s="5" t="s">
        <v>155</v>
      </c>
      <c r="B21" s="5" t="s">
        <v>146</v>
      </c>
      <c r="C21">
        <v>1220050</v>
      </c>
      <c r="D21">
        <v>80080628</v>
      </c>
      <c r="E21" t="s">
        <v>153</v>
      </c>
      <c r="F21" s="6">
        <v>300</v>
      </c>
      <c r="G21" t="s">
        <v>138</v>
      </c>
      <c r="H21" s="6">
        <v>4547.1</v>
      </c>
      <c r="I21" s="7">
        <v>39674</v>
      </c>
    </row>
    <row r="22" spans="1:9" ht="12.75" outlineLevel="1">
      <c r="A22" s="5"/>
      <c r="B22" s="69" t="s">
        <v>176</v>
      </c>
      <c r="F22" s="6">
        <f>SUBTOTAL(9,F21:F21)</f>
        <v>300</v>
      </c>
      <c r="H22" s="6">
        <f>SUBTOTAL(9,H21:H21)</f>
        <v>4547.1</v>
      </c>
      <c r="I22" s="7"/>
    </row>
    <row r="23" spans="1:9" ht="12.75" outlineLevel="2">
      <c r="A23" s="5" t="s">
        <v>155</v>
      </c>
      <c r="B23" s="5" t="s">
        <v>147</v>
      </c>
      <c r="C23">
        <v>1220050</v>
      </c>
      <c r="D23">
        <v>80080625</v>
      </c>
      <c r="E23" t="s">
        <v>152</v>
      </c>
      <c r="F23" s="6">
        <v>2280</v>
      </c>
      <c r="G23" t="s">
        <v>138</v>
      </c>
      <c r="H23" s="6">
        <v>54480.6</v>
      </c>
      <c r="I23" s="7">
        <v>39674</v>
      </c>
    </row>
    <row r="24" spans="1:9" ht="12.75" outlineLevel="1">
      <c r="A24" s="5"/>
      <c r="B24" s="69" t="s">
        <v>177</v>
      </c>
      <c r="F24" s="6">
        <f>SUBTOTAL(9,F23:F23)</f>
        <v>2280</v>
      </c>
      <c r="H24" s="6">
        <f>SUBTOTAL(9,H23:H23)</f>
        <v>54480.6</v>
      </c>
      <c r="I24" s="7"/>
    </row>
    <row r="25" spans="1:9" ht="12.75" outlineLevel="2">
      <c r="A25" s="5" t="s">
        <v>155</v>
      </c>
      <c r="B25" s="5" t="s">
        <v>142</v>
      </c>
      <c r="C25">
        <v>1220050</v>
      </c>
      <c r="D25">
        <v>80080632</v>
      </c>
      <c r="E25" t="s">
        <v>138</v>
      </c>
      <c r="F25" s="6">
        <v>91630</v>
      </c>
      <c r="G25" t="s">
        <v>138</v>
      </c>
      <c r="H25" s="6">
        <v>91630</v>
      </c>
      <c r="I25" s="7">
        <v>39675</v>
      </c>
    </row>
    <row r="26" spans="1:9" ht="12.75" outlineLevel="2">
      <c r="A26" s="5" t="s">
        <v>155</v>
      </c>
      <c r="B26" s="5" t="s">
        <v>142</v>
      </c>
      <c r="C26">
        <v>1220050</v>
      </c>
      <c r="D26">
        <v>80080640</v>
      </c>
      <c r="E26" t="s">
        <v>138</v>
      </c>
      <c r="F26" s="6">
        <v>7343</v>
      </c>
      <c r="G26" t="s">
        <v>138</v>
      </c>
      <c r="H26" s="6">
        <v>7343</v>
      </c>
      <c r="I26" s="7">
        <v>39675</v>
      </c>
    </row>
    <row r="27" spans="1:9" ht="12.75" outlineLevel="1">
      <c r="A27" s="5"/>
      <c r="B27" s="69" t="s">
        <v>171</v>
      </c>
      <c r="F27" s="6">
        <f>SUBTOTAL(9,F25:F26)</f>
        <v>98973</v>
      </c>
      <c r="H27" s="6">
        <f>SUBTOTAL(9,H25:H26)</f>
        <v>98973</v>
      </c>
      <c r="I27" s="7"/>
    </row>
    <row r="28" spans="1:9" ht="12.75" outlineLevel="2">
      <c r="A28" s="5" t="s">
        <v>155</v>
      </c>
      <c r="B28" s="5" t="s">
        <v>143</v>
      </c>
      <c r="C28">
        <v>1220050</v>
      </c>
      <c r="D28">
        <v>80080626</v>
      </c>
      <c r="E28" t="s">
        <v>152</v>
      </c>
      <c r="F28" s="6">
        <v>16060</v>
      </c>
      <c r="G28" t="s">
        <v>138</v>
      </c>
      <c r="H28" s="6">
        <v>383753.7</v>
      </c>
      <c r="I28" s="7">
        <v>39675</v>
      </c>
    </row>
    <row r="29" spans="1:9" ht="12.75" outlineLevel="1">
      <c r="A29" s="5"/>
      <c r="B29" s="69" t="s">
        <v>173</v>
      </c>
      <c r="F29" s="6">
        <f>SUBTOTAL(9,F28:F28)</f>
        <v>16060</v>
      </c>
      <c r="H29" s="6">
        <f>SUBTOTAL(9,H28:H28)</f>
        <v>383753.7</v>
      </c>
      <c r="I29" s="7"/>
    </row>
    <row r="30" spans="1:9" ht="12.75" outlineLevel="2">
      <c r="A30" s="5" t="s">
        <v>155</v>
      </c>
      <c r="B30" s="5" t="s">
        <v>148</v>
      </c>
      <c r="C30">
        <v>1220050</v>
      </c>
      <c r="D30">
        <v>80080676</v>
      </c>
      <c r="E30" t="s">
        <v>152</v>
      </c>
      <c r="F30" s="6">
        <v>5500</v>
      </c>
      <c r="G30" t="s">
        <v>138</v>
      </c>
      <c r="H30" s="6">
        <v>131422.5</v>
      </c>
      <c r="I30" s="7">
        <v>39692</v>
      </c>
    </row>
    <row r="31" spans="1:9" ht="12.75" outlineLevel="1">
      <c r="A31" s="5"/>
      <c r="B31" s="69" t="s">
        <v>178</v>
      </c>
      <c r="F31" s="6">
        <f>SUBTOTAL(9,F30:F30)</f>
        <v>5500</v>
      </c>
      <c r="H31" s="6">
        <f>SUBTOTAL(9,H30:H30)</f>
        <v>131422.5</v>
      </c>
      <c r="I31" s="7"/>
    </row>
    <row r="32" spans="1:9" ht="12.75" outlineLevel="2">
      <c r="A32" s="5" t="s">
        <v>155</v>
      </c>
      <c r="B32" s="5" t="s">
        <v>143</v>
      </c>
      <c r="C32">
        <v>1220050</v>
      </c>
      <c r="D32">
        <v>80080675</v>
      </c>
      <c r="E32" t="s">
        <v>152</v>
      </c>
      <c r="F32" s="6">
        <v>15458</v>
      </c>
      <c r="G32" t="s">
        <v>138</v>
      </c>
      <c r="H32" s="6">
        <v>369368.91</v>
      </c>
      <c r="I32" s="7">
        <v>39694</v>
      </c>
    </row>
    <row r="33" spans="1:9" ht="12.75" outlineLevel="1">
      <c r="A33" s="5"/>
      <c r="B33" s="69" t="s">
        <v>173</v>
      </c>
      <c r="F33" s="6">
        <f>SUBTOTAL(9,F32:F32)</f>
        <v>15458</v>
      </c>
      <c r="H33" s="6">
        <f>SUBTOTAL(9,H32:H32)</f>
        <v>369368.91</v>
      </c>
      <c r="I33" s="7"/>
    </row>
    <row r="34" spans="1:9" ht="12.75" outlineLevel="2">
      <c r="A34" s="5" t="s">
        <v>155</v>
      </c>
      <c r="B34" s="5" t="s">
        <v>142</v>
      </c>
      <c r="C34">
        <v>1220050</v>
      </c>
      <c r="D34">
        <v>80080686</v>
      </c>
      <c r="E34" t="s">
        <v>138</v>
      </c>
      <c r="F34" s="6">
        <v>59500</v>
      </c>
      <c r="G34" t="s">
        <v>138</v>
      </c>
      <c r="H34" s="6">
        <v>59500</v>
      </c>
      <c r="I34" s="7">
        <v>39696</v>
      </c>
    </row>
    <row r="35" spans="1:9" ht="12.75" outlineLevel="2">
      <c r="A35" s="5" t="s">
        <v>155</v>
      </c>
      <c r="B35" s="5" t="s">
        <v>142</v>
      </c>
      <c r="C35">
        <v>1220050</v>
      </c>
      <c r="D35">
        <v>80080687</v>
      </c>
      <c r="E35" t="s">
        <v>138</v>
      </c>
      <c r="F35" s="6">
        <v>101150</v>
      </c>
      <c r="G35" t="s">
        <v>138</v>
      </c>
      <c r="H35" s="6">
        <v>101150</v>
      </c>
      <c r="I35" s="7">
        <v>39696</v>
      </c>
    </row>
    <row r="36" spans="1:9" ht="12.75" outlineLevel="1">
      <c r="A36" s="5"/>
      <c r="B36" s="69" t="s">
        <v>171</v>
      </c>
      <c r="F36" s="6">
        <f>SUBTOTAL(9,F34:F35)</f>
        <v>160650</v>
      </c>
      <c r="H36" s="6">
        <f>SUBTOTAL(9,H34:H35)</f>
        <v>160650</v>
      </c>
      <c r="I36" s="7"/>
    </row>
    <row r="37" spans="1:9" ht="12.75" outlineLevel="2">
      <c r="A37" s="5" t="s">
        <v>155</v>
      </c>
      <c r="B37" s="5" t="s">
        <v>149</v>
      </c>
      <c r="C37">
        <v>1220050</v>
      </c>
      <c r="D37">
        <v>80080684</v>
      </c>
      <c r="E37" t="s">
        <v>152</v>
      </c>
      <c r="F37" s="6">
        <v>10470</v>
      </c>
      <c r="G37" t="s">
        <v>138</v>
      </c>
      <c r="H37" s="6">
        <v>250180.65</v>
      </c>
      <c r="I37" s="7">
        <v>39696</v>
      </c>
    </row>
    <row r="38" spans="1:9" ht="12.75" outlineLevel="1">
      <c r="A38" s="5"/>
      <c r="B38" s="69" t="s">
        <v>179</v>
      </c>
      <c r="F38" s="6">
        <f>SUBTOTAL(9,F37:F37)</f>
        <v>10470</v>
      </c>
      <c r="H38" s="6">
        <f>SUBTOTAL(9,H37:H37)</f>
        <v>250180.65</v>
      </c>
      <c r="I38" s="7"/>
    </row>
    <row r="39" spans="1:9" ht="12.75" outlineLevel="2">
      <c r="A39" s="5" t="s">
        <v>155</v>
      </c>
      <c r="B39" s="5" t="s">
        <v>143</v>
      </c>
      <c r="C39">
        <v>1220050</v>
      </c>
      <c r="D39">
        <v>80080683</v>
      </c>
      <c r="E39" t="s">
        <v>152</v>
      </c>
      <c r="F39" s="6">
        <v>3561</v>
      </c>
      <c r="G39" t="s">
        <v>138</v>
      </c>
      <c r="H39" s="6">
        <v>85090.09</v>
      </c>
      <c r="I39" s="7">
        <v>39696</v>
      </c>
    </row>
    <row r="40" spans="1:9" ht="12.75" outlineLevel="2">
      <c r="A40" s="5" t="s">
        <v>155</v>
      </c>
      <c r="B40" s="5" t="s">
        <v>143</v>
      </c>
      <c r="C40">
        <v>1220050</v>
      </c>
      <c r="D40">
        <v>80080694</v>
      </c>
      <c r="E40" t="s">
        <v>153</v>
      </c>
      <c r="F40" s="6">
        <v>26250</v>
      </c>
      <c r="G40" t="s">
        <v>138</v>
      </c>
      <c r="H40" s="6">
        <v>397871.25</v>
      </c>
      <c r="I40" s="7">
        <v>39696</v>
      </c>
    </row>
    <row r="41" spans="1:9" ht="12.75" outlineLevel="1">
      <c r="A41" s="5"/>
      <c r="B41" s="69" t="s">
        <v>173</v>
      </c>
      <c r="F41" s="6">
        <f>SUBTOTAL(9,F39:F40)</f>
        <v>29811</v>
      </c>
      <c r="H41" s="6">
        <f>SUBTOTAL(9,H39:H40)</f>
        <v>482961.33999999997</v>
      </c>
      <c r="I41" s="7"/>
    </row>
    <row r="42" spans="1:9" ht="12.75" outlineLevel="2">
      <c r="A42" s="5" t="s">
        <v>155</v>
      </c>
      <c r="B42" s="5" t="s">
        <v>140</v>
      </c>
      <c r="C42">
        <v>1220050</v>
      </c>
      <c r="D42">
        <v>80080681</v>
      </c>
      <c r="E42" t="s">
        <v>152</v>
      </c>
      <c r="F42" s="6">
        <v>13406</v>
      </c>
      <c r="G42" t="s">
        <v>138</v>
      </c>
      <c r="H42" s="6">
        <v>320336.37</v>
      </c>
      <c r="I42" s="7">
        <v>39696</v>
      </c>
    </row>
    <row r="43" spans="1:9" ht="12.75" outlineLevel="2">
      <c r="A43" s="5" t="s">
        <v>155</v>
      </c>
      <c r="B43" s="5" t="s">
        <v>140</v>
      </c>
      <c r="C43">
        <v>1220050</v>
      </c>
      <c r="D43">
        <v>80080682</v>
      </c>
      <c r="E43" t="s">
        <v>152</v>
      </c>
      <c r="F43" s="6">
        <v>3750</v>
      </c>
      <c r="G43" t="s">
        <v>138</v>
      </c>
      <c r="H43" s="6">
        <v>89606.25</v>
      </c>
      <c r="I43" s="7">
        <v>39696</v>
      </c>
    </row>
    <row r="44" spans="1:9" ht="12.75" outlineLevel="1">
      <c r="A44" s="5"/>
      <c r="B44" s="69" t="s">
        <v>169</v>
      </c>
      <c r="F44" s="6">
        <f>SUBTOTAL(9,F42:F43)</f>
        <v>17156</v>
      </c>
      <c r="H44" s="6">
        <f>SUBTOTAL(9,H42:H43)</f>
        <v>409942.62</v>
      </c>
      <c r="I44" s="7"/>
    </row>
    <row r="45" spans="1:9" ht="12.75" outlineLevel="2">
      <c r="A45" s="5" t="s">
        <v>155</v>
      </c>
      <c r="B45" s="5" t="s">
        <v>149</v>
      </c>
      <c r="C45">
        <v>1220050</v>
      </c>
      <c r="D45">
        <v>80080695</v>
      </c>
      <c r="E45" t="s">
        <v>152</v>
      </c>
      <c r="F45" s="6">
        <v>5810</v>
      </c>
      <c r="G45" t="s">
        <v>138</v>
      </c>
      <c r="H45" s="6">
        <v>138829.95</v>
      </c>
      <c r="I45" s="7">
        <v>39702</v>
      </c>
    </row>
    <row r="46" spans="1:9" ht="12.75" outlineLevel="1">
      <c r="A46" s="5"/>
      <c r="B46" s="69" t="s">
        <v>179</v>
      </c>
      <c r="F46" s="6">
        <f>SUBTOTAL(9,F45:F45)</f>
        <v>5810</v>
      </c>
      <c r="H46" s="6">
        <f>SUBTOTAL(9,H45:H45)</f>
        <v>138829.95</v>
      </c>
      <c r="I46" s="7"/>
    </row>
    <row r="47" spans="1:9" ht="12.75" outlineLevel="2">
      <c r="A47" s="5" t="s">
        <v>155</v>
      </c>
      <c r="B47" s="5" t="s">
        <v>148</v>
      </c>
      <c r="C47">
        <v>1220050</v>
      </c>
      <c r="D47">
        <v>80080696</v>
      </c>
      <c r="E47" t="s">
        <v>152</v>
      </c>
      <c r="F47" s="6">
        <v>11250</v>
      </c>
      <c r="G47" t="s">
        <v>138</v>
      </c>
      <c r="H47" s="6">
        <v>268818.75</v>
      </c>
      <c r="I47" s="7">
        <v>39702</v>
      </c>
    </row>
    <row r="48" spans="1:9" ht="12.75" outlineLevel="2">
      <c r="A48" s="5" t="s">
        <v>155</v>
      </c>
      <c r="B48" s="5" t="s">
        <v>148</v>
      </c>
      <c r="C48">
        <v>1220050</v>
      </c>
      <c r="D48">
        <v>80080697</v>
      </c>
      <c r="E48" t="s">
        <v>152</v>
      </c>
      <c r="F48" s="6">
        <v>3738</v>
      </c>
      <c r="G48" t="s">
        <v>138</v>
      </c>
      <c r="H48" s="6">
        <v>89319.51</v>
      </c>
      <c r="I48" s="7">
        <v>39702</v>
      </c>
    </row>
    <row r="49" spans="1:9" ht="12.75" outlineLevel="1">
      <c r="A49" s="5"/>
      <c r="B49" s="69" t="s">
        <v>178</v>
      </c>
      <c r="F49" s="6">
        <f>SUBTOTAL(9,F47:F48)</f>
        <v>14988</v>
      </c>
      <c r="H49" s="6">
        <f>SUBTOTAL(9,H47:H48)</f>
        <v>358138.26</v>
      </c>
      <c r="I49" s="7"/>
    </row>
    <row r="50" spans="1:9" ht="12.75" outlineLevel="2">
      <c r="A50" s="5" t="s">
        <v>155</v>
      </c>
      <c r="B50" s="5" t="s">
        <v>142</v>
      </c>
      <c r="C50">
        <v>1220050</v>
      </c>
      <c r="D50">
        <v>80080705</v>
      </c>
      <c r="E50" t="s">
        <v>138</v>
      </c>
      <c r="F50" s="6">
        <v>91630</v>
      </c>
      <c r="G50" t="s">
        <v>138</v>
      </c>
      <c r="H50" s="6">
        <v>91630</v>
      </c>
      <c r="I50" s="7">
        <v>39703</v>
      </c>
    </row>
    <row r="51" spans="1:9" ht="12.75" outlineLevel="2">
      <c r="A51" s="5" t="s">
        <v>155</v>
      </c>
      <c r="B51" s="5" t="s">
        <v>142</v>
      </c>
      <c r="C51">
        <v>1220050</v>
      </c>
      <c r="D51">
        <v>80080706</v>
      </c>
      <c r="E51" t="s">
        <v>138</v>
      </c>
      <c r="F51" s="6">
        <v>27370</v>
      </c>
      <c r="G51" t="s">
        <v>138</v>
      </c>
      <c r="H51" s="6">
        <v>27370</v>
      </c>
      <c r="I51" s="7">
        <v>39703</v>
      </c>
    </row>
    <row r="52" spans="1:9" ht="12.75" outlineLevel="1">
      <c r="A52" s="5"/>
      <c r="B52" s="69" t="s">
        <v>171</v>
      </c>
      <c r="F52" s="6">
        <f>SUBTOTAL(9,F50:F51)</f>
        <v>119000</v>
      </c>
      <c r="H52" s="6">
        <f>SUBTOTAL(9,H50:H51)</f>
        <v>119000</v>
      </c>
      <c r="I52" s="7"/>
    </row>
    <row r="53" spans="1:9" ht="12.75" outlineLevel="2">
      <c r="A53" s="5" t="s">
        <v>155</v>
      </c>
      <c r="B53" s="5" t="s">
        <v>150</v>
      </c>
      <c r="C53">
        <v>1220050</v>
      </c>
      <c r="D53">
        <v>80080702</v>
      </c>
      <c r="E53" t="s">
        <v>138</v>
      </c>
      <c r="F53" s="6">
        <v>219708</v>
      </c>
      <c r="G53" t="s">
        <v>138</v>
      </c>
      <c r="H53" s="6">
        <v>219708</v>
      </c>
      <c r="I53" s="7">
        <v>39703</v>
      </c>
    </row>
    <row r="54" spans="1:9" ht="12.75" outlineLevel="1">
      <c r="A54" s="5"/>
      <c r="B54" s="69" t="s">
        <v>180</v>
      </c>
      <c r="F54" s="6">
        <f>SUBTOTAL(9,F53:F53)</f>
        <v>219708</v>
      </c>
      <c r="H54" s="6">
        <f>SUBTOTAL(9,H53:H53)</f>
        <v>219708</v>
      </c>
      <c r="I54" s="7"/>
    </row>
    <row r="55" spans="1:9" ht="12.75" outlineLevel="2">
      <c r="A55" s="5" t="s">
        <v>155</v>
      </c>
      <c r="B55" s="5" t="s">
        <v>143</v>
      </c>
      <c r="C55">
        <v>1220050</v>
      </c>
      <c r="D55">
        <v>80080707</v>
      </c>
      <c r="E55" t="s">
        <v>152</v>
      </c>
      <c r="F55" s="6">
        <v>15581</v>
      </c>
      <c r="G55" t="s">
        <v>138</v>
      </c>
      <c r="H55" s="6">
        <v>372308</v>
      </c>
      <c r="I55" s="7">
        <v>39706</v>
      </c>
    </row>
    <row r="56" spans="1:9" ht="12.75" outlineLevel="1">
      <c r="A56" s="5"/>
      <c r="B56" s="69" t="s">
        <v>173</v>
      </c>
      <c r="F56" s="6">
        <f>SUBTOTAL(9,F55:F55)</f>
        <v>15581</v>
      </c>
      <c r="H56" s="6">
        <f>SUBTOTAL(9,H55:H55)</f>
        <v>372308</v>
      </c>
      <c r="I56" s="7"/>
    </row>
    <row r="57" spans="1:9" ht="12.75" outlineLevel="2">
      <c r="A57" s="5" t="s">
        <v>155</v>
      </c>
      <c r="B57" s="5" t="s">
        <v>142</v>
      </c>
      <c r="C57" s="8">
        <v>1282050</v>
      </c>
      <c r="D57" s="5" t="s">
        <v>159</v>
      </c>
      <c r="E57" s="9" t="s">
        <v>138</v>
      </c>
      <c r="F57" s="6">
        <v>1125045.51</v>
      </c>
      <c r="G57" s="9" t="s">
        <v>138</v>
      </c>
      <c r="H57" s="6">
        <v>1125045.51</v>
      </c>
      <c r="I57" s="10">
        <v>39629</v>
      </c>
    </row>
    <row r="58" spans="1:9" ht="12.75" outlineLevel="1">
      <c r="A58" s="5"/>
      <c r="B58" s="69" t="s">
        <v>171</v>
      </c>
      <c r="C58" s="8"/>
      <c r="D58" s="5"/>
      <c r="E58" s="9"/>
      <c r="F58" s="6">
        <f>SUBTOTAL(9,F57:F57)</f>
        <v>1125045.51</v>
      </c>
      <c r="G58" s="9"/>
      <c r="H58" s="6">
        <f>SUBTOTAL(9,H57:H57)</f>
        <v>1125045.51</v>
      </c>
      <c r="I58" s="10"/>
    </row>
    <row r="59" spans="1:9" ht="12.75" outlineLevel="2">
      <c r="A59" s="31" t="s">
        <v>155</v>
      </c>
      <c r="B59" s="31" t="s">
        <v>160</v>
      </c>
      <c r="C59" s="32">
        <v>1220050</v>
      </c>
      <c r="D59" s="31">
        <v>80080622</v>
      </c>
      <c r="E59" s="33" t="s">
        <v>152</v>
      </c>
      <c r="F59" s="34">
        <v>250</v>
      </c>
      <c r="G59" s="33" t="s">
        <v>138</v>
      </c>
      <c r="H59" s="34">
        <v>5973.75</v>
      </c>
      <c r="I59" s="35">
        <v>39673</v>
      </c>
    </row>
    <row r="60" spans="1:9" ht="12.75" outlineLevel="2">
      <c r="A60" s="31" t="s">
        <v>155</v>
      </c>
      <c r="B60" s="31" t="s">
        <v>160</v>
      </c>
      <c r="C60" s="32">
        <v>1220050</v>
      </c>
      <c r="D60" s="31">
        <v>80080623</v>
      </c>
      <c r="E60" s="33" t="s">
        <v>152</v>
      </c>
      <c r="F60" s="34">
        <v>250</v>
      </c>
      <c r="G60" s="33" t="s">
        <v>138</v>
      </c>
      <c r="H60" s="34">
        <v>5973.75</v>
      </c>
      <c r="I60" s="35">
        <v>39673</v>
      </c>
    </row>
    <row r="61" spans="1:9" ht="12.75" outlineLevel="1">
      <c r="A61" s="31"/>
      <c r="B61" s="66" t="s">
        <v>181</v>
      </c>
      <c r="C61" s="32"/>
      <c r="D61" s="31"/>
      <c r="E61" s="33"/>
      <c r="F61" s="34">
        <f>SUBTOTAL(9,F59:F60)</f>
        <v>500</v>
      </c>
      <c r="G61" s="33"/>
      <c r="H61" s="34">
        <f>SUBTOTAL(9,H59:H60)</f>
        <v>11947.5</v>
      </c>
      <c r="I61" s="35"/>
    </row>
    <row r="62" spans="1:9" ht="12.75" outlineLevel="2">
      <c r="A62" s="5" t="s">
        <v>155</v>
      </c>
      <c r="B62" s="5" t="s">
        <v>142</v>
      </c>
      <c r="C62">
        <v>2440050</v>
      </c>
      <c r="D62" s="11">
        <v>154080503</v>
      </c>
      <c r="E62" t="s">
        <v>138</v>
      </c>
      <c r="F62" s="6">
        <v>2499</v>
      </c>
      <c r="G62" t="s">
        <v>138</v>
      </c>
      <c r="H62" s="6">
        <v>2499</v>
      </c>
      <c r="I62" s="7">
        <v>39632</v>
      </c>
    </row>
    <row r="63" spans="1:9" ht="12.75" outlineLevel="2">
      <c r="A63" s="5" t="s">
        <v>155</v>
      </c>
      <c r="B63" s="5" t="s">
        <v>142</v>
      </c>
      <c r="C63">
        <v>2440050</v>
      </c>
      <c r="D63" s="11">
        <v>154080611</v>
      </c>
      <c r="E63" t="s">
        <v>138</v>
      </c>
      <c r="F63" s="6">
        <v>15093.96</v>
      </c>
      <c r="G63" t="s">
        <v>138</v>
      </c>
      <c r="H63" s="6">
        <v>15093.96</v>
      </c>
      <c r="I63" s="7">
        <v>39686</v>
      </c>
    </row>
    <row r="64" spans="1:9" ht="12.75" outlineLevel="1">
      <c r="A64" s="5"/>
      <c r="B64" s="69" t="s">
        <v>171</v>
      </c>
      <c r="D64" s="11"/>
      <c r="F64" s="6">
        <f>SUBTOTAL(9,F62:F63)</f>
        <v>17592.96</v>
      </c>
      <c r="H64" s="6">
        <f>SUBTOTAL(9,H62:H63)</f>
        <v>17592.96</v>
      </c>
      <c r="I64" s="7"/>
    </row>
    <row r="65" spans="1:9" ht="12.75" outlineLevel="2">
      <c r="A65" s="5" t="s">
        <v>155</v>
      </c>
      <c r="B65" s="5" t="s">
        <v>149</v>
      </c>
      <c r="C65">
        <v>2440050</v>
      </c>
      <c r="D65" s="11">
        <v>82040</v>
      </c>
      <c r="E65" t="s">
        <v>152</v>
      </c>
      <c r="F65" s="6">
        <v>560</v>
      </c>
      <c r="G65" t="s">
        <v>138</v>
      </c>
      <c r="H65" s="6">
        <v>13381.2</v>
      </c>
      <c r="I65" s="7">
        <v>39707</v>
      </c>
    </row>
    <row r="66" spans="1:9" ht="12.75" outlineLevel="2">
      <c r="A66" s="5" t="s">
        <v>155</v>
      </c>
      <c r="B66" s="5" t="s">
        <v>149</v>
      </c>
      <c r="C66">
        <v>2440050</v>
      </c>
      <c r="D66" s="11">
        <v>82048</v>
      </c>
      <c r="E66" t="s">
        <v>152</v>
      </c>
      <c r="F66" s="6">
        <v>11700</v>
      </c>
      <c r="G66" t="s">
        <v>138</v>
      </c>
      <c r="H66" s="6">
        <v>279571.5</v>
      </c>
      <c r="I66" s="7">
        <v>39707</v>
      </c>
    </row>
    <row r="67" spans="1:9" ht="12.75" outlineLevel="2">
      <c r="A67" s="5" t="s">
        <v>155</v>
      </c>
      <c r="B67" s="5" t="s">
        <v>149</v>
      </c>
      <c r="C67">
        <v>2440050</v>
      </c>
      <c r="D67" s="11">
        <v>82163</v>
      </c>
      <c r="E67" t="s">
        <v>152</v>
      </c>
      <c r="F67" s="6">
        <v>1500</v>
      </c>
      <c r="G67" t="s">
        <v>138</v>
      </c>
      <c r="H67" s="6">
        <v>35842.5</v>
      </c>
      <c r="I67" s="7">
        <v>39707</v>
      </c>
    </row>
    <row r="68" spans="1:9" ht="12.75" outlineLevel="2">
      <c r="A68" s="5" t="s">
        <v>155</v>
      </c>
      <c r="B68" s="5" t="s">
        <v>149</v>
      </c>
      <c r="C68">
        <v>2440050</v>
      </c>
      <c r="D68" s="11">
        <v>82074</v>
      </c>
      <c r="E68" t="s">
        <v>152</v>
      </c>
      <c r="F68" s="6">
        <v>23618.75</v>
      </c>
      <c r="G68" t="s">
        <v>138</v>
      </c>
      <c r="H68" s="6">
        <v>564370.03</v>
      </c>
      <c r="I68" s="7">
        <v>39707</v>
      </c>
    </row>
    <row r="69" spans="1:9" ht="12.75" outlineLevel="2">
      <c r="A69" s="5" t="s">
        <v>155</v>
      </c>
      <c r="B69" s="5" t="s">
        <v>149</v>
      </c>
      <c r="C69">
        <v>2440050</v>
      </c>
      <c r="D69" s="11">
        <v>82253</v>
      </c>
      <c r="E69" t="s">
        <v>152</v>
      </c>
      <c r="F69" s="6">
        <v>5075.5</v>
      </c>
      <c r="G69" t="s">
        <v>138</v>
      </c>
      <c r="H69" s="6">
        <v>121279.07</v>
      </c>
      <c r="I69" s="7">
        <v>39713</v>
      </c>
    </row>
    <row r="70" spans="1:9" ht="12.75" outlineLevel="1">
      <c r="A70" s="5"/>
      <c r="B70" s="69" t="s">
        <v>179</v>
      </c>
      <c r="D70" s="11"/>
      <c r="F70" s="6">
        <f>SUBTOTAL(9,F65:F69)</f>
        <v>42454.25</v>
      </c>
      <c r="H70" s="6">
        <f>SUBTOTAL(9,H65:H69)</f>
        <v>1014444.3</v>
      </c>
      <c r="I70" s="7"/>
    </row>
    <row r="71" spans="1:9" ht="12.75" outlineLevel="2">
      <c r="A71" s="5" t="s">
        <v>155</v>
      </c>
      <c r="B71" s="5" t="s">
        <v>148</v>
      </c>
      <c r="C71" s="12">
        <v>2464050</v>
      </c>
      <c r="D71" s="13">
        <v>8078</v>
      </c>
      <c r="E71" t="s">
        <v>152</v>
      </c>
      <c r="F71" s="6">
        <v>2000</v>
      </c>
      <c r="G71" t="s">
        <v>138</v>
      </c>
      <c r="H71" s="6">
        <v>53240</v>
      </c>
      <c r="I71" s="7">
        <v>39538</v>
      </c>
    </row>
    <row r="72" spans="1:9" ht="12.75" outlineLevel="2">
      <c r="A72" s="5" t="s">
        <v>155</v>
      </c>
      <c r="B72" s="5" t="s">
        <v>148</v>
      </c>
      <c r="C72">
        <v>2440050</v>
      </c>
      <c r="D72" s="11">
        <v>1010808406</v>
      </c>
      <c r="E72" t="s">
        <v>152</v>
      </c>
      <c r="F72" s="6">
        <v>2500</v>
      </c>
      <c r="G72" t="s">
        <v>138</v>
      </c>
      <c r="H72" s="6">
        <v>59737.5</v>
      </c>
      <c r="I72" s="7">
        <v>39695</v>
      </c>
    </row>
    <row r="73" spans="1:9" ht="12.75" outlineLevel="2">
      <c r="A73" s="5" t="s">
        <v>155</v>
      </c>
      <c r="B73" s="5" t="s">
        <v>148</v>
      </c>
      <c r="C73">
        <v>2440050</v>
      </c>
      <c r="D73" s="11">
        <v>1010808407</v>
      </c>
      <c r="E73" t="s">
        <v>152</v>
      </c>
      <c r="F73" s="6">
        <v>300</v>
      </c>
      <c r="G73" t="s">
        <v>138</v>
      </c>
      <c r="H73" s="6">
        <v>7168.5</v>
      </c>
      <c r="I73" s="7">
        <v>39695</v>
      </c>
    </row>
    <row r="74" spans="1:9" ht="12.75" outlineLevel="2">
      <c r="A74" s="5" t="s">
        <v>155</v>
      </c>
      <c r="B74" s="5" t="s">
        <v>148</v>
      </c>
      <c r="C74">
        <v>2440050</v>
      </c>
      <c r="D74" s="11">
        <v>1010808372</v>
      </c>
      <c r="E74" t="s">
        <v>152</v>
      </c>
      <c r="F74" s="6">
        <v>3422.42</v>
      </c>
      <c r="G74" t="s">
        <v>138</v>
      </c>
      <c r="H74" s="6">
        <v>81778.73</v>
      </c>
      <c r="I74" s="7">
        <v>39695</v>
      </c>
    </row>
    <row r="75" spans="1:9" ht="12.75" outlineLevel="2">
      <c r="A75" s="5" t="s">
        <v>155</v>
      </c>
      <c r="B75" s="5" t="s">
        <v>148</v>
      </c>
      <c r="C75">
        <v>2440050</v>
      </c>
      <c r="D75" s="11">
        <v>1010808371</v>
      </c>
      <c r="E75" t="s">
        <v>152</v>
      </c>
      <c r="F75" s="6">
        <v>143.17</v>
      </c>
      <c r="G75" t="s">
        <v>138</v>
      </c>
      <c r="H75" s="6">
        <v>3421.05</v>
      </c>
      <c r="I75" s="7">
        <v>39695</v>
      </c>
    </row>
    <row r="76" spans="1:9" ht="12.75" outlineLevel="2">
      <c r="A76" s="5" t="s">
        <v>155</v>
      </c>
      <c r="B76" s="5" t="s">
        <v>148</v>
      </c>
      <c r="C76">
        <v>2440050</v>
      </c>
      <c r="D76" s="11">
        <v>1010808326</v>
      </c>
      <c r="E76" t="s">
        <v>152</v>
      </c>
      <c r="F76" s="6">
        <v>4940</v>
      </c>
      <c r="G76" t="s">
        <v>138</v>
      </c>
      <c r="H76" s="6">
        <v>118041.3</v>
      </c>
      <c r="I76" s="7">
        <v>39695</v>
      </c>
    </row>
    <row r="77" spans="1:9" ht="12.75" outlineLevel="2">
      <c r="A77" s="5" t="s">
        <v>155</v>
      </c>
      <c r="B77" s="5" t="s">
        <v>148</v>
      </c>
      <c r="C77">
        <v>2440050</v>
      </c>
      <c r="D77" s="11">
        <v>1010808518</v>
      </c>
      <c r="E77" t="s">
        <v>152</v>
      </c>
      <c r="F77" s="6">
        <v>8867.5</v>
      </c>
      <c r="G77" t="s">
        <v>138</v>
      </c>
      <c r="H77" s="6">
        <v>211888.91</v>
      </c>
      <c r="I77" s="7">
        <v>39699</v>
      </c>
    </row>
    <row r="78" spans="1:9" ht="12.75" outlineLevel="2">
      <c r="A78" s="5" t="s">
        <v>155</v>
      </c>
      <c r="B78" s="5" t="s">
        <v>148</v>
      </c>
      <c r="C78">
        <v>2440050</v>
      </c>
      <c r="D78" s="11">
        <v>1010808669</v>
      </c>
      <c r="E78" t="s">
        <v>152</v>
      </c>
      <c r="F78" s="6">
        <v>2040.4</v>
      </c>
      <c r="G78" t="s">
        <v>138</v>
      </c>
      <c r="H78" s="6">
        <v>48755.36</v>
      </c>
      <c r="I78" s="7">
        <v>39702</v>
      </c>
    </row>
    <row r="79" spans="1:9" ht="12.75" outlineLevel="2">
      <c r="A79" s="5" t="s">
        <v>155</v>
      </c>
      <c r="B79" s="5" t="s">
        <v>148</v>
      </c>
      <c r="C79">
        <v>2440050</v>
      </c>
      <c r="D79" s="11">
        <v>1010808710</v>
      </c>
      <c r="E79" t="s">
        <v>152</v>
      </c>
      <c r="F79" s="6">
        <v>583.59</v>
      </c>
      <c r="G79" t="s">
        <v>138</v>
      </c>
      <c r="H79" s="6">
        <v>13944.88</v>
      </c>
      <c r="I79" s="7">
        <v>39706</v>
      </c>
    </row>
    <row r="80" spans="1:9" ht="12.75" outlineLevel="1">
      <c r="A80" s="5"/>
      <c r="B80" s="69" t="s">
        <v>178</v>
      </c>
      <c r="D80" s="11"/>
      <c r="F80" s="6">
        <f>SUBTOTAL(9,F71:F79)</f>
        <v>24797.08</v>
      </c>
      <c r="H80" s="6">
        <f>SUBTOTAL(9,H71:H79)</f>
        <v>597976.23</v>
      </c>
      <c r="I80" s="7"/>
    </row>
    <row r="81" spans="1:9" ht="12.75" outlineLevel="2">
      <c r="A81" s="5" t="s">
        <v>155</v>
      </c>
      <c r="B81" s="5" t="s">
        <v>129</v>
      </c>
      <c r="C81">
        <v>2440050</v>
      </c>
      <c r="D81" s="11">
        <v>2142008</v>
      </c>
      <c r="E81" t="s">
        <v>151</v>
      </c>
      <c r="F81" s="6">
        <v>110000</v>
      </c>
      <c r="G81" t="s">
        <v>138</v>
      </c>
      <c r="H81" s="6">
        <v>87019.9</v>
      </c>
      <c r="I81" s="7">
        <v>39702</v>
      </c>
    </row>
    <row r="82" spans="1:9" ht="12.75" outlineLevel="2">
      <c r="A82" s="5" t="s">
        <v>155</v>
      </c>
      <c r="B82" s="5" t="s">
        <v>129</v>
      </c>
      <c r="C82">
        <v>2440050</v>
      </c>
      <c r="D82" s="11">
        <v>3192008</v>
      </c>
      <c r="E82" t="s">
        <v>152</v>
      </c>
      <c r="F82" s="6">
        <v>17479</v>
      </c>
      <c r="G82" t="s">
        <v>138</v>
      </c>
      <c r="H82" s="6">
        <v>417660.71</v>
      </c>
      <c r="I82" s="7">
        <v>39708</v>
      </c>
    </row>
    <row r="83" spans="1:9" ht="12.75" outlineLevel="2">
      <c r="A83" s="5" t="s">
        <v>155</v>
      </c>
      <c r="B83" s="5" t="s">
        <v>129</v>
      </c>
      <c r="C83">
        <v>2440050</v>
      </c>
      <c r="D83" s="11">
        <v>3202008</v>
      </c>
      <c r="E83" t="s">
        <v>152</v>
      </c>
      <c r="F83" s="6">
        <v>7193</v>
      </c>
      <c r="G83" t="s">
        <v>138</v>
      </c>
      <c r="H83" s="6">
        <v>171876.74</v>
      </c>
      <c r="I83" s="7">
        <v>39708</v>
      </c>
    </row>
    <row r="84" spans="1:9" ht="12.75" outlineLevel="1">
      <c r="A84" s="5"/>
      <c r="B84" s="69" t="s">
        <v>182</v>
      </c>
      <c r="D84" s="11"/>
      <c r="F84" s="6">
        <f>SUBTOTAL(9,F81:F83)</f>
        <v>134672</v>
      </c>
      <c r="H84" s="6">
        <f>SUBTOTAL(9,H81:H83)</f>
        <v>676557.35</v>
      </c>
      <c r="I84" s="7"/>
    </row>
    <row r="85" spans="1:9" ht="12.75" outlineLevel="2">
      <c r="A85" s="5" t="s">
        <v>155</v>
      </c>
      <c r="B85" s="5" t="s">
        <v>141</v>
      </c>
      <c r="C85" s="12">
        <v>2440050</v>
      </c>
      <c r="D85" s="14" t="s">
        <v>124</v>
      </c>
      <c r="E85" t="s">
        <v>156</v>
      </c>
      <c r="F85" s="6">
        <v>28012</v>
      </c>
      <c r="G85" t="s">
        <v>138</v>
      </c>
      <c r="H85" s="6">
        <v>199725.56</v>
      </c>
      <c r="I85" s="7">
        <v>39706</v>
      </c>
    </row>
    <row r="86" spans="1:9" ht="12.75" outlineLevel="1">
      <c r="A86" s="5"/>
      <c r="B86" s="69" t="s">
        <v>172</v>
      </c>
      <c r="C86" s="12"/>
      <c r="D86" s="14"/>
      <c r="F86" s="6">
        <f>SUBTOTAL(9,F85:F85)</f>
        <v>28012</v>
      </c>
      <c r="H86" s="6">
        <f>SUBTOTAL(9,H85:H85)</f>
        <v>199725.56</v>
      </c>
      <c r="I86" s="7"/>
    </row>
    <row r="87" spans="1:9" ht="12.75" outlineLevel="2">
      <c r="A87" s="5" t="s">
        <v>155</v>
      </c>
      <c r="B87" s="5" t="s">
        <v>147</v>
      </c>
      <c r="C87">
        <v>2440050</v>
      </c>
      <c r="D87" s="11">
        <v>1264080128</v>
      </c>
      <c r="E87" t="s">
        <v>152</v>
      </c>
      <c r="F87" s="6">
        <v>9307</v>
      </c>
      <c r="G87" t="s">
        <v>138</v>
      </c>
      <c r="H87" s="6">
        <v>222390.77</v>
      </c>
      <c r="I87" s="7">
        <v>39695</v>
      </c>
    </row>
    <row r="88" spans="1:9" ht="12.75" outlineLevel="1">
      <c r="A88" s="5"/>
      <c r="B88" s="69" t="s">
        <v>177</v>
      </c>
      <c r="D88" s="11"/>
      <c r="F88" s="6">
        <f>SUBTOTAL(9,F87:F87)</f>
        <v>9307</v>
      </c>
      <c r="H88" s="6">
        <f>SUBTOTAL(9,H87:H87)</f>
        <v>222390.77</v>
      </c>
      <c r="I88" s="7"/>
    </row>
    <row r="89" spans="1:9" ht="12.75" outlineLevel="2">
      <c r="A89" s="5" t="s">
        <v>155</v>
      </c>
      <c r="B89" s="5" t="s">
        <v>125</v>
      </c>
      <c r="C89">
        <v>2440050</v>
      </c>
      <c r="D89" s="11">
        <v>9143</v>
      </c>
      <c r="E89" t="s">
        <v>152</v>
      </c>
      <c r="F89" s="6">
        <v>1027</v>
      </c>
      <c r="G89" t="s">
        <v>138</v>
      </c>
      <c r="H89" s="6">
        <v>24540.17</v>
      </c>
      <c r="I89" s="7">
        <v>39653</v>
      </c>
    </row>
    <row r="90" spans="1:9" ht="12.75" outlineLevel="1">
      <c r="A90" s="5"/>
      <c r="B90" s="69" t="s">
        <v>183</v>
      </c>
      <c r="D90" s="11"/>
      <c r="F90" s="6">
        <f>SUBTOTAL(9,F89:F89)</f>
        <v>1027</v>
      </c>
      <c r="H90" s="6">
        <f>SUBTOTAL(9,H89:H89)</f>
        <v>24540.17</v>
      </c>
      <c r="I90" s="7"/>
    </row>
    <row r="91" spans="1:9" ht="12.75" outlineLevel="2">
      <c r="A91" s="5" t="s">
        <v>155</v>
      </c>
      <c r="B91" s="5" t="s">
        <v>126</v>
      </c>
      <c r="C91">
        <v>2440050</v>
      </c>
      <c r="D91" s="11">
        <v>465025</v>
      </c>
      <c r="E91" t="s">
        <v>153</v>
      </c>
      <c r="F91" s="6">
        <v>1500</v>
      </c>
      <c r="G91" t="s">
        <v>138</v>
      </c>
      <c r="H91" s="6">
        <v>22735.5</v>
      </c>
      <c r="I91" s="7">
        <v>39686</v>
      </c>
    </row>
    <row r="92" spans="1:9" ht="12.75" outlineLevel="1">
      <c r="A92" s="5"/>
      <c r="B92" s="69" t="s">
        <v>184</v>
      </c>
      <c r="D92" s="11"/>
      <c r="F92" s="6">
        <f>SUBTOTAL(9,F91:F91)</f>
        <v>1500</v>
      </c>
      <c r="H92" s="6">
        <f>SUBTOTAL(9,H91:H91)</f>
        <v>22735.5</v>
      </c>
      <c r="I92" s="7"/>
    </row>
    <row r="93" spans="1:9" ht="12.75" outlineLevel="2">
      <c r="A93" s="5" t="s">
        <v>155</v>
      </c>
      <c r="B93" s="5" t="s">
        <v>147</v>
      </c>
      <c r="C93">
        <v>2486150</v>
      </c>
      <c r="D93" s="11">
        <v>3264080131</v>
      </c>
      <c r="E93" t="s">
        <v>152</v>
      </c>
      <c r="F93" s="6">
        <v>1382.34</v>
      </c>
      <c r="G93" t="s">
        <v>138</v>
      </c>
      <c r="H93" s="6">
        <v>33031.01</v>
      </c>
      <c r="I93" s="7">
        <v>39702</v>
      </c>
    </row>
    <row r="94" spans="1:9" ht="12.75" outlineLevel="2">
      <c r="A94" s="5" t="s">
        <v>155</v>
      </c>
      <c r="B94" s="5" t="s">
        <v>147</v>
      </c>
      <c r="C94">
        <v>2486150</v>
      </c>
      <c r="D94" s="11">
        <v>3264080170</v>
      </c>
      <c r="E94" t="s">
        <v>138</v>
      </c>
      <c r="F94" s="6">
        <v>654794.86</v>
      </c>
      <c r="G94" t="s">
        <v>138</v>
      </c>
      <c r="H94" s="6">
        <v>654794.86</v>
      </c>
      <c r="I94" s="7">
        <v>39707</v>
      </c>
    </row>
    <row r="95" spans="1:9" ht="12.75" outlineLevel="2">
      <c r="A95" s="5" t="s">
        <v>155</v>
      </c>
      <c r="B95" s="5" t="s">
        <v>147</v>
      </c>
      <c r="C95">
        <v>2426250</v>
      </c>
      <c r="D95" s="5" t="s">
        <v>127</v>
      </c>
      <c r="E95" t="s">
        <v>152</v>
      </c>
      <c r="F95" s="6">
        <v>104182</v>
      </c>
      <c r="G95" t="s">
        <v>138</v>
      </c>
      <c r="H95" s="15">
        <v>2489428.89</v>
      </c>
      <c r="I95" s="7">
        <v>39629</v>
      </c>
    </row>
    <row r="96" spans="1:9" ht="12.75" outlineLevel="2">
      <c r="A96" s="55" t="s">
        <v>155</v>
      </c>
      <c r="B96" s="55" t="s">
        <v>147</v>
      </c>
      <c r="C96" s="56">
        <v>2426250</v>
      </c>
      <c r="D96" s="55" t="s">
        <v>128</v>
      </c>
      <c r="E96" s="56" t="s">
        <v>138</v>
      </c>
      <c r="F96" s="57">
        <v>41000000</v>
      </c>
      <c r="G96" s="56" t="s">
        <v>138</v>
      </c>
      <c r="H96" s="57">
        <v>41000000</v>
      </c>
      <c r="I96" s="58">
        <v>39706</v>
      </c>
    </row>
    <row r="97" spans="1:9" ht="12.75" outlineLevel="1">
      <c r="A97" s="55"/>
      <c r="B97" s="70" t="s">
        <v>177</v>
      </c>
      <c r="C97" s="56"/>
      <c r="D97" s="55"/>
      <c r="E97" s="56"/>
      <c r="F97" s="57">
        <f>SUBTOTAL(9,F93:F96)</f>
        <v>41760359.2</v>
      </c>
      <c r="G97" s="56"/>
      <c r="H97" s="57">
        <f>SUBTOTAL(9,H93:H96)</f>
        <v>44177254.76</v>
      </c>
      <c r="I97" s="58"/>
    </row>
    <row r="98" spans="1:9" ht="12.75" outlineLevel="2">
      <c r="A98" s="5" t="s">
        <v>155</v>
      </c>
      <c r="B98">
        <v>154</v>
      </c>
      <c r="C98">
        <v>4002050</v>
      </c>
      <c r="D98" s="16">
        <v>80080034</v>
      </c>
      <c r="E98" t="s">
        <v>138</v>
      </c>
      <c r="F98" s="6">
        <v>77000</v>
      </c>
      <c r="G98" t="s">
        <v>138</v>
      </c>
      <c r="H98" s="6">
        <v>77000</v>
      </c>
      <c r="I98" s="7">
        <v>39478</v>
      </c>
    </row>
    <row r="99" spans="1:9" ht="12.75" outlineLevel="2">
      <c r="A99" s="5" t="s">
        <v>155</v>
      </c>
      <c r="B99">
        <v>154</v>
      </c>
      <c r="C99">
        <v>4002050</v>
      </c>
      <c r="D99" s="16">
        <v>80080077</v>
      </c>
      <c r="E99" t="s">
        <v>138</v>
      </c>
      <c r="F99" s="6">
        <v>77000</v>
      </c>
      <c r="G99" t="s">
        <v>138</v>
      </c>
      <c r="H99" s="6">
        <v>77000</v>
      </c>
      <c r="I99" s="7">
        <v>39507</v>
      </c>
    </row>
    <row r="100" spans="1:9" ht="12.75" outlineLevel="2">
      <c r="A100" s="5" t="s">
        <v>155</v>
      </c>
      <c r="B100">
        <v>154</v>
      </c>
      <c r="C100">
        <v>4002050</v>
      </c>
      <c r="D100" s="16">
        <v>80080080</v>
      </c>
      <c r="E100" t="s">
        <v>138</v>
      </c>
      <c r="F100" s="6">
        <v>19525</v>
      </c>
      <c r="G100" t="s">
        <v>138</v>
      </c>
      <c r="H100" s="6">
        <v>19525</v>
      </c>
      <c r="I100" s="7">
        <v>39507</v>
      </c>
    </row>
    <row r="101" spans="1:9" ht="12.75" outlineLevel="2">
      <c r="A101" s="5" t="s">
        <v>155</v>
      </c>
      <c r="B101">
        <v>154</v>
      </c>
      <c r="C101">
        <v>4002050</v>
      </c>
      <c r="D101" s="16">
        <v>80080087</v>
      </c>
      <c r="E101" t="s">
        <v>138</v>
      </c>
      <c r="F101" s="6">
        <v>17000</v>
      </c>
      <c r="G101" t="s">
        <v>138</v>
      </c>
      <c r="H101" s="6">
        <v>17000</v>
      </c>
      <c r="I101" s="7">
        <v>39512</v>
      </c>
    </row>
    <row r="102" spans="1:9" ht="12.75" outlineLevel="2">
      <c r="A102" s="5" t="s">
        <v>155</v>
      </c>
      <c r="B102">
        <v>154</v>
      </c>
      <c r="C102">
        <v>4002050</v>
      </c>
      <c r="D102" s="16">
        <v>80080088</v>
      </c>
      <c r="E102" t="s">
        <v>138</v>
      </c>
      <c r="F102" s="6">
        <v>4000</v>
      </c>
      <c r="G102" t="s">
        <v>138</v>
      </c>
      <c r="H102" s="6">
        <v>4000</v>
      </c>
      <c r="I102" s="7">
        <v>39512</v>
      </c>
    </row>
    <row r="103" spans="1:9" ht="12.75" outlineLevel="2">
      <c r="A103" s="5" t="s">
        <v>155</v>
      </c>
      <c r="B103">
        <v>154</v>
      </c>
      <c r="C103">
        <v>4002050</v>
      </c>
      <c r="D103" s="16">
        <v>80080089</v>
      </c>
      <c r="E103" t="s">
        <v>138</v>
      </c>
      <c r="F103" s="6">
        <v>109250</v>
      </c>
      <c r="G103" t="s">
        <v>138</v>
      </c>
      <c r="H103" s="6">
        <v>109250</v>
      </c>
      <c r="I103" s="7">
        <v>39512</v>
      </c>
    </row>
    <row r="104" spans="1:9" ht="12.75" outlineLevel="2">
      <c r="A104" s="5" t="s">
        <v>155</v>
      </c>
      <c r="B104">
        <v>154</v>
      </c>
      <c r="C104">
        <v>4002050</v>
      </c>
      <c r="D104" s="16">
        <v>80080090</v>
      </c>
      <c r="E104" t="s">
        <v>138</v>
      </c>
      <c r="F104" s="6">
        <v>14000</v>
      </c>
      <c r="G104" t="s">
        <v>138</v>
      </c>
      <c r="H104" s="6">
        <v>14000</v>
      </c>
      <c r="I104" s="7">
        <v>39512</v>
      </c>
    </row>
    <row r="105" spans="1:9" ht="12.75" outlineLevel="2">
      <c r="A105" s="5" t="s">
        <v>155</v>
      </c>
      <c r="B105">
        <v>154</v>
      </c>
      <c r="C105">
        <v>4002050</v>
      </c>
      <c r="D105" s="16">
        <v>80080091</v>
      </c>
      <c r="E105" t="s">
        <v>138</v>
      </c>
      <c r="F105" s="6">
        <v>10000</v>
      </c>
      <c r="G105" t="s">
        <v>138</v>
      </c>
      <c r="H105" s="6">
        <v>10000</v>
      </c>
      <c r="I105" s="7">
        <v>39512</v>
      </c>
    </row>
    <row r="106" spans="1:9" ht="12.75" outlineLevel="2">
      <c r="A106" s="5" t="s">
        <v>155</v>
      </c>
      <c r="B106">
        <v>154</v>
      </c>
      <c r="C106">
        <v>4002050</v>
      </c>
      <c r="D106" s="16">
        <v>80080130</v>
      </c>
      <c r="E106" t="s">
        <v>138</v>
      </c>
      <c r="F106" s="6">
        <v>12000</v>
      </c>
      <c r="G106" t="s">
        <v>138</v>
      </c>
      <c r="H106" s="6">
        <v>12000</v>
      </c>
      <c r="I106" s="7">
        <v>39527</v>
      </c>
    </row>
    <row r="107" spans="1:9" ht="12.75" outlineLevel="2">
      <c r="A107" s="5" t="s">
        <v>155</v>
      </c>
      <c r="B107">
        <v>154</v>
      </c>
      <c r="C107">
        <v>4002050</v>
      </c>
      <c r="D107" s="16">
        <v>80080131</v>
      </c>
      <c r="E107" t="s">
        <v>138</v>
      </c>
      <c r="F107" s="6">
        <v>260000</v>
      </c>
      <c r="G107" t="s">
        <v>138</v>
      </c>
      <c r="H107" s="6">
        <v>260000</v>
      </c>
      <c r="I107" s="7">
        <v>39527</v>
      </c>
    </row>
    <row r="108" spans="1:9" ht="12.75" outlineLevel="2">
      <c r="A108" s="5" t="s">
        <v>155</v>
      </c>
      <c r="B108">
        <v>154</v>
      </c>
      <c r="C108">
        <v>4002050</v>
      </c>
      <c r="D108" s="16">
        <v>80080142</v>
      </c>
      <c r="E108" t="s">
        <v>138</v>
      </c>
      <c r="F108" s="6">
        <v>77000</v>
      </c>
      <c r="G108" t="s">
        <v>138</v>
      </c>
      <c r="H108" s="6">
        <v>77000</v>
      </c>
      <c r="I108" s="7">
        <v>39527</v>
      </c>
    </row>
    <row r="109" spans="1:9" ht="12.75" outlineLevel="2">
      <c r="A109" s="5" t="s">
        <v>155</v>
      </c>
      <c r="B109">
        <v>154</v>
      </c>
      <c r="C109">
        <v>4002050</v>
      </c>
      <c r="D109" s="16">
        <v>80080144</v>
      </c>
      <c r="E109" t="s">
        <v>138</v>
      </c>
      <c r="F109" s="6">
        <v>20746</v>
      </c>
      <c r="G109" t="s">
        <v>138</v>
      </c>
      <c r="H109" s="6">
        <v>20746</v>
      </c>
      <c r="I109" s="7">
        <v>39528</v>
      </c>
    </row>
    <row r="110" spans="1:9" ht="12.75" outlineLevel="2">
      <c r="A110" s="5" t="s">
        <v>155</v>
      </c>
      <c r="B110">
        <v>154</v>
      </c>
      <c r="C110">
        <v>4002050</v>
      </c>
      <c r="D110" s="16">
        <v>80080151</v>
      </c>
      <c r="E110" t="s">
        <v>138</v>
      </c>
      <c r="F110" s="6">
        <v>12000</v>
      </c>
      <c r="G110" t="s">
        <v>138</v>
      </c>
      <c r="H110" s="6">
        <v>12000</v>
      </c>
      <c r="I110" s="7">
        <v>39540</v>
      </c>
    </row>
    <row r="111" spans="1:9" ht="12.75" outlineLevel="2">
      <c r="A111" s="5" t="s">
        <v>155</v>
      </c>
      <c r="B111">
        <v>154</v>
      </c>
      <c r="C111">
        <v>4002050</v>
      </c>
      <c r="D111" s="16">
        <v>80080152</v>
      </c>
      <c r="E111" t="s">
        <v>138</v>
      </c>
      <c r="F111" s="6">
        <v>174400</v>
      </c>
      <c r="G111" t="s">
        <v>138</v>
      </c>
      <c r="H111" s="6">
        <v>174400</v>
      </c>
      <c r="I111" s="7">
        <v>39540</v>
      </c>
    </row>
    <row r="112" spans="1:9" ht="12.75" outlineLevel="2">
      <c r="A112" s="5" t="s">
        <v>155</v>
      </c>
      <c r="B112">
        <v>154</v>
      </c>
      <c r="C112">
        <v>4002050</v>
      </c>
      <c r="D112" s="16">
        <v>80080243</v>
      </c>
      <c r="E112" t="s">
        <v>138</v>
      </c>
      <c r="F112" s="6">
        <v>77000</v>
      </c>
      <c r="G112" t="s">
        <v>138</v>
      </c>
      <c r="H112" s="6">
        <v>77000</v>
      </c>
      <c r="I112" s="7">
        <v>39568</v>
      </c>
    </row>
    <row r="113" spans="1:9" ht="12.75" outlineLevel="2">
      <c r="A113" s="5" t="s">
        <v>155</v>
      </c>
      <c r="B113">
        <v>154</v>
      </c>
      <c r="C113">
        <v>4002050</v>
      </c>
      <c r="D113" s="16">
        <v>80080244</v>
      </c>
      <c r="E113" t="s">
        <v>138</v>
      </c>
      <c r="F113" s="6">
        <v>20277</v>
      </c>
      <c r="G113" t="s">
        <v>138</v>
      </c>
      <c r="H113" s="6">
        <v>20277</v>
      </c>
      <c r="I113" s="7">
        <v>39568</v>
      </c>
    </row>
    <row r="114" spans="1:9" ht="12.75" outlineLevel="2">
      <c r="A114" s="5" t="s">
        <v>155</v>
      </c>
      <c r="B114">
        <v>154</v>
      </c>
      <c r="C114">
        <v>4002050</v>
      </c>
      <c r="D114" s="16">
        <v>80080252</v>
      </c>
      <c r="E114" t="s">
        <v>138</v>
      </c>
      <c r="F114" s="6">
        <v>85000</v>
      </c>
      <c r="G114" t="s">
        <v>138</v>
      </c>
      <c r="H114" s="6">
        <v>85000</v>
      </c>
      <c r="I114" s="7">
        <v>39573</v>
      </c>
    </row>
    <row r="115" spans="1:9" ht="12.75" outlineLevel="2">
      <c r="A115" s="5" t="s">
        <v>155</v>
      </c>
      <c r="B115">
        <v>154</v>
      </c>
      <c r="C115">
        <v>4002050</v>
      </c>
      <c r="D115" s="16">
        <v>80080257</v>
      </c>
      <c r="E115" t="s">
        <v>138</v>
      </c>
      <c r="F115" s="6">
        <v>50000</v>
      </c>
      <c r="G115" t="s">
        <v>138</v>
      </c>
      <c r="H115" s="6">
        <v>50000</v>
      </c>
      <c r="I115" s="7">
        <v>39573</v>
      </c>
    </row>
    <row r="116" spans="1:9" ht="12.75" outlineLevel="2">
      <c r="A116" s="5" t="s">
        <v>155</v>
      </c>
      <c r="B116">
        <v>154</v>
      </c>
      <c r="C116">
        <v>4002050</v>
      </c>
      <c r="D116" s="16">
        <v>80080255</v>
      </c>
      <c r="E116" t="s">
        <v>138</v>
      </c>
      <c r="F116" s="6">
        <v>117441</v>
      </c>
      <c r="G116" t="s">
        <v>138</v>
      </c>
      <c r="H116" s="6">
        <v>117441</v>
      </c>
      <c r="I116" s="7">
        <v>39574</v>
      </c>
    </row>
    <row r="117" spans="1:9" ht="12.75" outlineLevel="2">
      <c r="A117" s="5" t="s">
        <v>155</v>
      </c>
      <c r="B117">
        <v>154</v>
      </c>
      <c r="C117">
        <v>4002050</v>
      </c>
      <c r="D117" s="16">
        <v>80080303</v>
      </c>
      <c r="E117" t="s">
        <v>138</v>
      </c>
      <c r="F117" s="6">
        <v>77000</v>
      </c>
      <c r="G117" t="s">
        <v>138</v>
      </c>
      <c r="H117" s="6">
        <v>77000</v>
      </c>
      <c r="I117" s="7">
        <v>39598</v>
      </c>
    </row>
    <row r="118" spans="1:9" ht="12.75" outlineLevel="2">
      <c r="A118" s="5" t="s">
        <v>155</v>
      </c>
      <c r="B118">
        <v>154</v>
      </c>
      <c r="C118">
        <v>4002050</v>
      </c>
      <c r="D118" s="16">
        <v>80080312</v>
      </c>
      <c r="E118" t="s">
        <v>138</v>
      </c>
      <c r="F118" s="6">
        <v>21031</v>
      </c>
      <c r="G118" t="s">
        <v>138</v>
      </c>
      <c r="H118" s="6">
        <v>21031</v>
      </c>
      <c r="I118" s="7">
        <v>39598</v>
      </c>
    </row>
    <row r="119" spans="1:9" ht="12.75" outlineLevel="2">
      <c r="A119" s="5" t="s">
        <v>155</v>
      </c>
      <c r="B119">
        <v>154</v>
      </c>
      <c r="C119">
        <v>4002050</v>
      </c>
      <c r="D119" s="16">
        <v>80080328</v>
      </c>
      <c r="E119" t="s">
        <v>138</v>
      </c>
      <c r="F119" s="6">
        <v>254000</v>
      </c>
      <c r="G119" t="s">
        <v>138</v>
      </c>
      <c r="H119" s="6">
        <v>254000</v>
      </c>
      <c r="I119" s="7">
        <v>39602</v>
      </c>
    </row>
    <row r="120" spans="1:9" ht="12.75" outlineLevel="2">
      <c r="A120" s="5" t="s">
        <v>155</v>
      </c>
      <c r="B120">
        <v>154</v>
      </c>
      <c r="C120">
        <v>4002050</v>
      </c>
      <c r="D120" s="16">
        <v>80080329</v>
      </c>
      <c r="E120" t="s">
        <v>138</v>
      </c>
      <c r="F120" s="6">
        <v>142000</v>
      </c>
      <c r="G120" t="s">
        <v>138</v>
      </c>
      <c r="H120" s="6">
        <v>142000</v>
      </c>
      <c r="I120" s="7">
        <v>39602</v>
      </c>
    </row>
    <row r="121" spans="1:9" ht="12.75" outlineLevel="2">
      <c r="A121" s="5" t="s">
        <v>155</v>
      </c>
      <c r="B121">
        <v>154</v>
      </c>
      <c r="C121">
        <v>4002050</v>
      </c>
      <c r="D121" s="16">
        <v>80080330</v>
      </c>
      <c r="E121" t="s">
        <v>138</v>
      </c>
      <c r="F121" s="6">
        <v>356000</v>
      </c>
      <c r="G121" t="s">
        <v>138</v>
      </c>
      <c r="H121" s="6">
        <v>356000</v>
      </c>
      <c r="I121" s="7">
        <v>39602</v>
      </c>
    </row>
    <row r="122" spans="1:9" ht="12.75" outlineLevel="2">
      <c r="A122" s="5" t="s">
        <v>155</v>
      </c>
      <c r="B122">
        <v>154</v>
      </c>
      <c r="C122">
        <v>4002050</v>
      </c>
      <c r="D122" s="16">
        <v>80080331</v>
      </c>
      <c r="E122" t="s">
        <v>138</v>
      </c>
      <c r="F122" s="6">
        <v>252000</v>
      </c>
      <c r="G122" t="s">
        <v>138</v>
      </c>
      <c r="H122" s="6">
        <v>252000</v>
      </c>
      <c r="I122" s="7">
        <v>39602</v>
      </c>
    </row>
    <row r="123" spans="1:9" ht="12.75" outlineLevel="2">
      <c r="A123" s="5" t="s">
        <v>155</v>
      </c>
      <c r="B123">
        <v>154</v>
      </c>
      <c r="C123">
        <v>4002050</v>
      </c>
      <c r="D123" s="16">
        <v>80080332</v>
      </c>
      <c r="E123" t="s">
        <v>138</v>
      </c>
      <c r="F123" s="6">
        <v>20500</v>
      </c>
      <c r="G123" t="s">
        <v>138</v>
      </c>
      <c r="H123" s="6">
        <v>20500</v>
      </c>
      <c r="I123" s="7">
        <v>39602</v>
      </c>
    </row>
    <row r="124" spans="1:9" ht="12.75" outlineLevel="2">
      <c r="A124" s="5" t="s">
        <v>155</v>
      </c>
      <c r="B124">
        <v>154</v>
      </c>
      <c r="C124">
        <v>4002050</v>
      </c>
      <c r="D124" s="16">
        <v>80080333</v>
      </c>
      <c r="E124" t="s">
        <v>138</v>
      </c>
      <c r="F124" s="6">
        <v>17000</v>
      </c>
      <c r="G124" t="s">
        <v>138</v>
      </c>
      <c r="H124" s="6">
        <v>17000</v>
      </c>
      <c r="I124" s="7">
        <v>39602</v>
      </c>
    </row>
    <row r="125" spans="1:9" ht="12.75" outlineLevel="2">
      <c r="A125" s="5" t="s">
        <v>155</v>
      </c>
      <c r="B125">
        <v>154</v>
      </c>
      <c r="C125">
        <v>4002050</v>
      </c>
      <c r="D125" s="16">
        <v>80080334</v>
      </c>
      <c r="E125" t="s">
        <v>138</v>
      </c>
      <c r="F125" s="6">
        <v>75000</v>
      </c>
      <c r="G125" t="s">
        <v>138</v>
      </c>
      <c r="H125" s="6">
        <v>75000</v>
      </c>
      <c r="I125" s="7">
        <v>39602</v>
      </c>
    </row>
    <row r="126" spans="1:9" ht="12.75" outlineLevel="2">
      <c r="A126" s="5" t="s">
        <v>155</v>
      </c>
      <c r="B126">
        <v>154</v>
      </c>
      <c r="C126">
        <v>4002050</v>
      </c>
      <c r="D126" s="16">
        <v>80080400</v>
      </c>
      <c r="E126" t="s">
        <v>138</v>
      </c>
      <c r="F126" s="6">
        <v>77000</v>
      </c>
      <c r="G126" t="s">
        <v>138</v>
      </c>
      <c r="H126" s="6">
        <v>77000</v>
      </c>
      <c r="I126" s="7">
        <v>39612</v>
      </c>
    </row>
    <row r="127" spans="1:9" ht="12.75" outlineLevel="2">
      <c r="A127" s="5" t="s">
        <v>155</v>
      </c>
      <c r="B127">
        <v>154</v>
      </c>
      <c r="C127">
        <v>4002050</v>
      </c>
      <c r="D127" s="16">
        <v>80080401</v>
      </c>
      <c r="E127" t="s">
        <v>138</v>
      </c>
      <c r="F127" s="6">
        <v>48000</v>
      </c>
      <c r="G127" t="s">
        <v>138</v>
      </c>
      <c r="H127" s="6">
        <v>48000</v>
      </c>
      <c r="I127" s="7">
        <v>39612</v>
      </c>
    </row>
    <row r="128" spans="1:9" ht="12.75" outlineLevel="2">
      <c r="A128" s="5" t="s">
        <v>155</v>
      </c>
      <c r="B128">
        <v>154</v>
      </c>
      <c r="C128">
        <v>4002050</v>
      </c>
      <c r="D128" s="16">
        <v>80080412</v>
      </c>
      <c r="E128" t="s">
        <v>138</v>
      </c>
      <c r="F128" s="6">
        <v>9980</v>
      </c>
      <c r="G128" t="s">
        <v>138</v>
      </c>
      <c r="H128" s="6">
        <v>9980</v>
      </c>
      <c r="I128" s="7">
        <v>39612</v>
      </c>
    </row>
    <row r="129" spans="1:9" ht="12.75" outlineLevel="2">
      <c r="A129" s="5" t="s">
        <v>155</v>
      </c>
      <c r="B129">
        <v>154</v>
      </c>
      <c r="C129">
        <v>4002050</v>
      </c>
      <c r="D129" s="16">
        <v>80080415</v>
      </c>
      <c r="E129" t="s">
        <v>138</v>
      </c>
      <c r="F129" s="6">
        <v>20890</v>
      </c>
      <c r="G129" t="s">
        <v>138</v>
      </c>
      <c r="H129" s="6">
        <v>20890</v>
      </c>
      <c r="I129" s="7">
        <v>39612</v>
      </c>
    </row>
    <row r="130" spans="1:9" ht="12.75" outlineLevel="2">
      <c r="A130" s="5" t="s">
        <v>155</v>
      </c>
      <c r="B130">
        <v>154</v>
      </c>
      <c r="C130">
        <v>4002050</v>
      </c>
      <c r="D130" s="16">
        <v>80080489</v>
      </c>
      <c r="E130" t="s">
        <v>138</v>
      </c>
      <c r="F130" s="6">
        <v>214000</v>
      </c>
      <c r="G130" t="s">
        <v>138</v>
      </c>
      <c r="H130" s="6">
        <v>214000</v>
      </c>
      <c r="I130" s="7">
        <v>39630</v>
      </c>
    </row>
    <row r="131" spans="1:9" ht="12.75" outlineLevel="2">
      <c r="A131" s="5" t="s">
        <v>155</v>
      </c>
      <c r="B131">
        <v>154</v>
      </c>
      <c r="C131">
        <v>4002050</v>
      </c>
      <c r="D131" s="16">
        <v>80080490</v>
      </c>
      <c r="E131" t="s">
        <v>138</v>
      </c>
      <c r="F131" s="6">
        <v>103000</v>
      </c>
      <c r="G131" t="s">
        <v>138</v>
      </c>
      <c r="H131" s="6">
        <v>103000</v>
      </c>
      <c r="I131" s="7">
        <v>39630</v>
      </c>
    </row>
    <row r="132" spans="1:9" ht="12.75" outlineLevel="2">
      <c r="A132" s="5" t="s">
        <v>155</v>
      </c>
      <c r="B132">
        <v>154</v>
      </c>
      <c r="C132">
        <v>4002050</v>
      </c>
      <c r="D132" s="16">
        <v>80080491</v>
      </c>
      <c r="E132" t="s">
        <v>138</v>
      </c>
      <c r="F132" s="6">
        <v>320000</v>
      </c>
      <c r="G132" t="s">
        <v>138</v>
      </c>
      <c r="H132" s="6">
        <v>320000</v>
      </c>
      <c r="I132" s="7">
        <v>39630</v>
      </c>
    </row>
    <row r="133" spans="1:9" ht="12.75" outlineLevel="2">
      <c r="A133" s="5" t="s">
        <v>155</v>
      </c>
      <c r="B133">
        <v>154</v>
      </c>
      <c r="C133">
        <v>4002050</v>
      </c>
      <c r="D133" s="16">
        <v>80080527</v>
      </c>
      <c r="E133" t="s">
        <v>138</v>
      </c>
      <c r="F133" s="6">
        <v>350000</v>
      </c>
      <c r="G133" t="s">
        <v>138</v>
      </c>
      <c r="H133" s="6">
        <v>350000</v>
      </c>
      <c r="I133" s="7">
        <v>39644</v>
      </c>
    </row>
    <row r="134" spans="1:9" ht="12.75" outlineLevel="2">
      <c r="A134" s="5" t="s">
        <v>155</v>
      </c>
      <c r="B134">
        <v>154</v>
      </c>
      <c r="C134">
        <v>4002050</v>
      </c>
      <c r="D134" s="16">
        <v>80080528</v>
      </c>
      <c r="E134" t="s">
        <v>138</v>
      </c>
      <c r="F134" s="6">
        <v>45000</v>
      </c>
      <c r="G134" t="s">
        <v>138</v>
      </c>
      <c r="H134" s="6">
        <v>45000</v>
      </c>
      <c r="I134" s="7">
        <v>39644</v>
      </c>
    </row>
    <row r="135" spans="1:9" ht="12.75" outlineLevel="2">
      <c r="A135" s="5" t="s">
        <v>155</v>
      </c>
      <c r="B135">
        <v>154</v>
      </c>
      <c r="C135">
        <v>4002050</v>
      </c>
      <c r="D135" s="16">
        <v>80080529</v>
      </c>
      <c r="E135" t="s">
        <v>138</v>
      </c>
      <c r="F135" s="6">
        <v>42000</v>
      </c>
      <c r="G135" t="s">
        <v>138</v>
      </c>
      <c r="H135" s="6">
        <v>42000</v>
      </c>
      <c r="I135" s="7">
        <v>39644</v>
      </c>
    </row>
    <row r="136" spans="1:9" ht="12.75" outlineLevel="2">
      <c r="A136" s="5" t="s">
        <v>155</v>
      </c>
      <c r="B136">
        <v>154</v>
      </c>
      <c r="C136">
        <v>4002050</v>
      </c>
      <c r="D136" s="16">
        <v>80080533</v>
      </c>
      <c r="E136" t="s">
        <v>138</v>
      </c>
      <c r="F136" s="6">
        <v>77000</v>
      </c>
      <c r="G136" t="s">
        <v>138</v>
      </c>
      <c r="H136" s="6">
        <v>77000</v>
      </c>
      <c r="I136" s="7">
        <v>39644</v>
      </c>
    </row>
    <row r="137" spans="1:9" ht="12.75" outlineLevel="2">
      <c r="A137" s="5" t="s">
        <v>155</v>
      </c>
      <c r="B137">
        <v>154</v>
      </c>
      <c r="C137">
        <v>4002050</v>
      </c>
      <c r="D137" s="16">
        <v>80080581</v>
      </c>
      <c r="E137" t="s">
        <v>138</v>
      </c>
      <c r="F137" s="6">
        <v>21611</v>
      </c>
      <c r="G137" t="s">
        <v>138</v>
      </c>
      <c r="H137" s="6">
        <v>21611</v>
      </c>
      <c r="I137" s="7">
        <v>39666</v>
      </c>
    </row>
    <row r="138" spans="1:9" ht="12.75" outlineLevel="2">
      <c r="A138" s="5" t="s">
        <v>155</v>
      </c>
      <c r="B138">
        <v>154</v>
      </c>
      <c r="C138">
        <v>4002050</v>
      </c>
      <c r="D138" s="16">
        <v>80080594</v>
      </c>
      <c r="E138" t="s">
        <v>138</v>
      </c>
      <c r="F138" s="6">
        <v>323000</v>
      </c>
      <c r="G138" t="s">
        <v>138</v>
      </c>
      <c r="H138" s="6">
        <v>323000</v>
      </c>
      <c r="I138" s="7">
        <v>39669</v>
      </c>
    </row>
    <row r="139" spans="1:9" ht="12.75" outlineLevel="2">
      <c r="A139" s="5" t="s">
        <v>155</v>
      </c>
      <c r="B139">
        <v>154</v>
      </c>
      <c r="C139">
        <v>4002050</v>
      </c>
      <c r="D139" s="16">
        <v>80080595</v>
      </c>
      <c r="E139" t="s">
        <v>138</v>
      </c>
      <c r="F139" s="6">
        <v>17000</v>
      </c>
      <c r="G139" t="s">
        <v>138</v>
      </c>
      <c r="H139" s="6">
        <v>17000</v>
      </c>
      <c r="I139" s="7">
        <v>39669</v>
      </c>
    </row>
    <row r="140" spans="1:9" ht="12.75" outlineLevel="2">
      <c r="A140" s="5" t="s">
        <v>155</v>
      </c>
      <c r="B140">
        <v>154</v>
      </c>
      <c r="C140">
        <v>4002050</v>
      </c>
      <c r="D140" s="16">
        <v>80080596</v>
      </c>
      <c r="E140" t="s">
        <v>138</v>
      </c>
      <c r="F140" s="6">
        <v>371000</v>
      </c>
      <c r="G140" t="s">
        <v>138</v>
      </c>
      <c r="H140" s="6">
        <v>371000</v>
      </c>
      <c r="I140" s="7">
        <v>39669</v>
      </c>
    </row>
    <row r="141" spans="1:9" ht="12.75" outlineLevel="2">
      <c r="A141" s="5" t="s">
        <v>155</v>
      </c>
      <c r="B141">
        <v>154</v>
      </c>
      <c r="C141">
        <v>4002050</v>
      </c>
      <c r="D141" s="16">
        <v>80080597</v>
      </c>
      <c r="E141" t="s">
        <v>138</v>
      </c>
      <c r="F141" s="6">
        <v>400000</v>
      </c>
      <c r="G141" t="s">
        <v>138</v>
      </c>
      <c r="H141" s="6">
        <v>400000</v>
      </c>
      <c r="I141" s="7">
        <v>39669</v>
      </c>
    </row>
    <row r="142" spans="1:9" ht="12.75" outlineLevel="2">
      <c r="A142" s="5" t="s">
        <v>155</v>
      </c>
      <c r="B142">
        <v>154</v>
      </c>
      <c r="C142">
        <v>4002050</v>
      </c>
      <c r="D142" s="16">
        <v>80080598</v>
      </c>
      <c r="E142" t="s">
        <v>138</v>
      </c>
      <c r="F142" s="6">
        <v>199000</v>
      </c>
      <c r="G142" t="s">
        <v>138</v>
      </c>
      <c r="H142" s="6">
        <v>199000</v>
      </c>
      <c r="I142" s="7">
        <v>39669</v>
      </c>
    </row>
    <row r="143" spans="1:9" ht="12.75" outlineLevel="2">
      <c r="A143" s="5" t="s">
        <v>155</v>
      </c>
      <c r="B143">
        <v>154</v>
      </c>
      <c r="C143">
        <v>4002050</v>
      </c>
      <c r="D143" s="16">
        <v>80080632</v>
      </c>
      <c r="E143" t="s">
        <v>138</v>
      </c>
      <c r="F143" s="6">
        <v>77000</v>
      </c>
      <c r="G143" t="s">
        <v>138</v>
      </c>
      <c r="H143" s="6">
        <v>77000</v>
      </c>
      <c r="I143" s="7">
        <v>39675</v>
      </c>
    </row>
    <row r="144" spans="1:9" ht="12.75" outlineLevel="2">
      <c r="A144" s="5" t="s">
        <v>155</v>
      </c>
      <c r="B144">
        <v>154</v>
      </c>
      <c r="C144">
        <v>4002050</v>
      </c>
      <c r="D144" s="16">
        <v>80080640</v>
      </c>
      <c r="E144" t="s">
        <v>138</v>
      </c>
      <c r="F144" s="6">
        <v>6171</v>
      </c>
      <c r="G144" t="s">
        <v>138</v>
      </c>
      <c r="H144" s="6">
        <v>6171</v>
      </c>
      <c r="I144" s="7">
        <v>39675</v>
      </c>
    </row>
    <row r="145" spans="1:9" ht="12.75" outlineLevel="2">
      <c r="A145" s="5" t="s">
        <v>155</v>
      </c>
      <c r="B145">
        <v>154</v>
      </c>
      <c r="C145">
        <v>4002050</v>
      </c>
      <c r="D145" s="16">
        <v>80080686</v>
      </c>
      <c r="E145" t="s">
        <v>138</v>
      </c>
      <c r="F145" s="6">
        <v>50000</v>
      </c>
      <c r="G145" t="s">
        <v>138</v>
      </c>
      <c r="H145" s="6">
        <v>50000</v>
      </c>
      <c r="I145" s="7">
        <v>39696</v>
      </c>
    </row>
    <row r="146" spans="1:9" ht="12.75" outlineLevel="2">
      <c r="A146" s="5" t="s">
        <v>155</v>
      </c>
      <c r="B146">
        <v>154</v>
      </c>
      <c r="C146">
        <v>4002050</v>
      </c>
      <c r="D146" s="16">
        <v>80080687</v>
      </c>
      <c r="E146" t="s">
        <v>138</v>
      </c>
      <c r="F146" s="6">
        <v>85000</v>
      </c>
      <c r="G146" t="s">
        <v>138</v>
      </c>
      <c r="H146" s="6">
        <v>85000</v>
      </c>
      <c r="I146" s="7">
        <v>39696</v>
      </c>
    </row>
    <row r="147" spans="1:9" ht="12.75" outlineLevel="2">
      <c r="A147" s="5" t="s">
        <v>155</v>
      </c>
      <c r="B147">
        <v>154</v>
      </c>
      <c r="C147">
        <v>4002050</v>
      </c>
      <c r="D147" s="16">
        <v>80080705</v>
      </c>
      <c r="E147" t="s">
        <v>138</v>
      </c>
      <c r="F147" s="6">
        <v>77000</v>
      </c>
      <c r="G147" t="s">
        <v>138</v>
      </c>
      <c r="H147" s="6">
        <v>77000</v>
      </c>
      <c r="I147" s="7">
        <v>39703</v>
      </c>
    </row>
    <row r="148" spans="1:9" ht="12.75" outlineLevel="2">
      <c r="A148" s="5" t="s">
        <v>155</v>
      </c>
      <c r="B148">
        <v>154</v>
      </c>
      <c r="C148">
        <v>4002050</v>
      </c>
      <c r="D148" s="16">
        <v>80080706</v>
      </c>
      <c r="E148" t="s">
        <v>138</v>
      </c>
      <c r="F148" s="6">
        <v>23000</v>
      </c>
      <c r="G148" t="s">
        <v>138</v>
      </c>
      <c r="H148" s="6">
        <v>23000</v>
      </c>
      <c r="I148" s="7">
        <v>39703</v>
      </c>
    </row>
    <row r="149" spans="1:9" ht="12.75" outlineLevel="1">
      <c r="A149" s="5"/>
      <c r="B149" s="75" t="s">
        <v>171</v>
      </c>
      <c r="D149" s="16"/>
      <c r="F149" s="6">
        <f>SUBTOTAL(9,F98:F148)</f>
        <v>5404822</v>
      </c>
      <c r="H149" s="6">
        <f>SUBTOTAL(9,H98:H148)</f>
        <v>5404822</v>
      </c>
      <c r="I149" s="7"/>
    </row>
    <row r="150" spans="1:9" ht="12.75" outlineLevel="2">
      <c r="A150" s="5" t="s">
        <v>155</v>
      </c>
      <c r="B150">
        <v>232</v>
      </c>
      <c r="C150">
        <v>4002050</v>
      </c>
      <c r="D150" s="16">
        <v>80080001</v>
      </c>
      <c r="E150" t="s">
        <v>153</v>
      </c>
      <c r="F150" s="6">
        <v>7676</v>
      </c>
      <c r="G150" t="s">
        <v>138</v>
      </c>
      <c r="H150" s="6">
        <v>138766.73</v>
      </c>
      <c r="I150" s="7">
        <v>39462</v>
      </c>
    </row>
    <row r="151" spans="1:9" ht="12.75" outlineLevel="1">
      <c r="A151" s="5"/>
      <c r="B151" s="75" t="s">
        <v>176</v>
      </c>
      <c r="D151" s="16"/>
      <c r="F151" s="6">
        <f>SUBTOTAL(9,F150:F150)</f>
        <v>7676</v>
      </c>
      <c r="H151" s="6">
        <f>SUBTOTAL(9,H150:H150)</f>
        <v>138766.73</v>
      </c>
      <c r="I151" s="7"/>
    </row>
    <row r="152" spans="1:9" ht="12.75" outlineLevel="2">
      <c r="A152" s="5" t="s">
        <v>155</v>
      </c>
      <c r="B152">
        <v>136</v>
      </c>
      <c r="C152">
        <v>4002050</v>
      </c>
      <c r="D152" s="16">
        <v>80080002</v>
      </c>
      <c r="E152" t="s">
        <v>152</v>
      </c>
      <c r="F152" s="6">
        <v>1420</v>
      </c>
      <c r="G152" t="s">
        <v>138</v>
      </c>
      <c r="H152" s="6">
        <v>37800.4</v>
      </c>
      <c r="I152" s="7">
        <v>39462</v>
      </c>
    </row>
    <row r="153" spans="1:9" ht="12.75" outlineLevel="1">
      <c r="A153" s="5"/>
      <c r="B153" s="75" t="s">
        <v>185</v>
      </c>
      <c r="D153" s="16"/>
      <c r="F153" s="6">
        <f>SUBTOTAL(9,F152:F152)</f>
        <v>1420</v>
      </c>
      <c r="H153" s="6">
        <f>SUBTOTAL(9,H152:H152)</f>
        <v>37800.4</v>
      </c>
      <c r="I153" s="7"/>
    </row>
    <row r="154" spans="1:9" ht="12.75" outlineLevel="2">
      <c r="A154" s="5" t="s">
        <v>155</v>
      </c>
      <c r="B154" s="5" t="s">
        <v>143</v>
      </c>
      <c r="C154">
        <v>4002050</v>
      </c>
      <c r="D154" s="16">
        <v>80080003</v>
      </c>
      <c r="E154" t="s">
        <v>152</v>
      </c>
      <c r="F154" s="6">
        <v>14240</v>
      </c>
      <c r="G154" t="s">
        <v>138</v>
      </c>
      <c r="H154" s="6">
        <v>379068.8</v>
      </c>
      <c r="I154" s="7">
        <v>39462</v>
      </c>
    </row>
    <row r="155" spans="1:9" ht="12.75" outlineLevel="1">
      <c r="A155" s="5"/>
      <c r="B155" s="69" t="s">
        <v>173</v>
      </c>
      <c r="D155" s="16"/>
      <c r="F155" s="6">
        <f>SUBTOTAL(9,F154:F154)</f>
        <v>14240</v>
      </c>
      <c r="H155" s="6">
        <f>SUBTOTAL(9,H154:H154)</f>
        <v>379068.8</v>
      </c>
      <c r="I155" s="7"/>
    </row>
    <row r="156" spans="1:9" ht="12.75" outlineLevel="2">
      <c r="A156" s="5" t="s">
        <v>155</v>
      </c>
      <c r="B156" s="5" t="s">
        <v>149</v>
      </c>
      <c r="C156">
        <v>4002050</v>
      </c>
      <c r="D156" s="16">
        <v>80080004</v>
      </c>
      <c r="E156" t="s">
        <v>152</v>
      </c>
      <c r="F156" s="6">
        <v>12800</v>
      </c>
      <c r="G156" t="s">
        <v>138</v>
      </c>
      <c r="H156" s="6">
        <v>340736</v>
      </c>
      <c r="I156" s="7">
        <v>39462</v>
      </c>
    </row>
    <row r="157" spans="1:9" ht="12.75" outlineLevel="1">
      <c r="A157" s="5"/>
      <c r="B157" s="69" t="s">
        <v>179</v>
      </c>
      <c r="D157" s="16"/>
      <c r="F157" s="6">
        <f>SUBTOTAL(9,F156:F156)</f>
        <v>12800</v>
      </c>
      <c r="H157" s="6">
        <f>SUBTOTAL(9,H156:H156)</f>
        <v>340736</v>
      </c>
      <c r="I157" s="7"/>
    </row>
    <row r="158" spans="1:9" ht="12.75" outlineLevel="2">
      <c r="A158" s="5" t="s">
        <v>155</v>
      </c>
      <c r="B158" s="5" t="s">
        <v>140</v>
      </c>
      <c r="C158">
        <v>4002050</v>
      </c>
      <c r="D158" s="16">
        <v>80080005</v>
      </c>
      <c r="E158" t="s">
        <v>152</v>
      </c>
      <c r="F158" s="6">
        <v>4857</v>
      </c>
      <c r="G158" t="s">
        <v>138</v>
      </c>
      <c r="H158" s="6">
        <v>129293.34</v>
      </c>
      <c r="I158" s="7">
        <v>39462</v>
      </c>
    </row>
    <row r="159" spans="1:9" ht="12.75" outlineLevel="1">
      <c r="A159" s="5"/>
      <c r="B159" s="69" t="s">
        <v>169</v>
      </c>
      <c r="D159" s="16"/>
      <c r="F159" s="6">
        <f>SUBTOTAL(9,F158:F158)</f>
        <v>4857</v>
      </c>
      <c r="H159" s="6">
        <f>SUBTOTAL(9,H158:H158)</f>
        <v>129293.34</v>
      </c>
      <c r="I159" s="7"/>
    </row>
    <row r="160" spans="1:9" ht="12.75" outlineLevel="2">
      <c r="A160" s="5" t="s">
        <v>155</v>
      </c>
      <c r="B160">
        <v>310</v>
      </c>
      <c r="C160">
        <v>4002050</v>
      </c>
      <c r="D160" s="16">
        <v>80080011</v>
      </c>
      <c r="E160" t="s">
        <v>153</v>
      </c>
      <c r="F160" s="6">
        <v>-915</v>
      </c>
      <c r="G160" t="s">
        <v>138</v>
      </c>
      <c r="H160" s="6">
        <v>-16541.37</v>
      </c>
      <c r="I160" s="7">
        <v>39462</v>
      </c>
    </row>
    <row r="161" spans="1:9" ht="12.75" outlineLevel="1">
      <c r="A161" s="5"/>
      <c r="B161" s="75" t="s">
        <v>186</v>
      </c>
      <c r="D161" s="16"/>
      <c r="F161" s="6">
        <f>SUBTOTAL(9,F160:F160)</f>
        <v>-915</v>
      </c>
      <c r="H161" s="6">
        <f>SUBTOTAL(9,H160:H160)</f>
        <v>-16541.37</v>
      </c>
      <c r="I161" s="7"/>
    </row>
    <row r="162" spans="1:9" ht="12.75" outlineLevel="2">
      <c r="A162" s="5" t="s">
        <v>155</v>
      </c>
      <c r="B162" s="5" t="s">
        <v>150</v>
      </c>
      <c r="C162">
        <v>4002050</v>
      </c>
      <c r="D162" s="16">
        <v>80080017</v>
      </c>
      <c r="E162" t="s">
        <v>138</v>
      </c>
      <c r="F162" s="6">
        <v>3172936</v>
      </c>
      <c r="G162" t="s">
        <v>138</v>
      </c>
      <c r="H162" s="6">
        <v>3172936</v>
      </c>
      <c r="I162" s="7">
        <v>39462</v>
      </c>
    </row>
    <row r="163" spans="1:9" ht="12.75" outlineLevel="2">
      <c r="A163" s="5" t="s">
        <v>155</v>
      </c>
      <c r="B163" s="5" t="s">
        <v>150</v>
      </c>
      <c r="C163">
        <v>4002050</v>
      </c>
      <c r="D163" s="16">
        <v>80080018</v>
      </c>
      <c r="E163" t="s">
        <v>138</v>
      </c>
      <c r="F163" s="6">
        <v>80209</v>
      </c>
      <c r="G163" t="s">
        <v>138</v>
      </c>
      <c r="H163" s="6">
        <v>80209</v>
      </c>
      <c r="I163" s="7">
        <v>39462</v>
      </c>
    </row>
    <row r="164" spans="1:9" ht="12.75" outlineLevel="2">
      <c r="A164" s="5" t="s">
        <v>155</v>
      </c>
      <c r="B164" s="5" t="s">
        <v>150</v>
      </c>
      <c r="C164">
        <v>4002050</v>
      </c>
      <c r="D164" s="16">
        <v>80080019</v>
      </c>
      <c r="E164" t="s">
        <v>138</v>
      </c>
      <c r="F164" s="6">
        <v>315784</v>
      </c>
      <c r="G164" t="s">
        <v>138</v>
      </c>
      <c r="H164" s="6">
        <v>315784</v>
      </c>
      <c r="I164" s="7">
        <v>39462</v>
      </c>
    </row>
    <row r="165" spans="1:9" ht="12.75" outlineLevel="2">
      <c r="A165" s="5" t="s">
        <v>155</v>
      </c>
      <c r="B165" s="5" t="s">
        <v>150</v>
      </c>
      <c r="C165">
        <v>4002050</v>
      </c>
      <c r="D165" s="16">
        <v>80080020</v>
      </c>
      <c r="E165" t="s">
        <v>138</v>
      </c>
      <c r="F165" s="6">
        <v>391141</v>
      </c>
      <c r="G165" t="s">
        <v>138</v>
      </c>
      <c r="H165" s="6">
        <v>391141</v>
      </c>
      <c r="I165" s="7">
        <v>39462</v>
      </c>
    </row>
    <row r="166" spans="1:9" ht="12.75" outlineLevel="2">
      <c r="A166" s="5" t="s">
        <v>155</v>
      </c>
      <c r="B166" s="5" t="s">
        <v>150</v>
      </c>
      <c r="C166">
        <v>4002050</v>
      </c>
      <c r="D166" s="16">
        <v>80080021</v>
      </c>
      <c r="E166" t="s">
        <v>138</v>
      </c>
      <c r="F166" s="6">
        <v>454967</v>
      </c>
      <c r="G166" t="s">
        <v>138</v>
      </c>
      <c r="H166" s="6">
        <v>454967</v>
      </c>
      <c r="I166" s="7">
        <v>39462</v>
      </c>
    </row>
    <row r="167" spans="1:9" ht="12.75" outlineLevel="2">
      <c r="A167" s="5" t="s">
        <v>155</v>
      </c>
      <c r="B167" s="5" t="s">
        <v>150</v>
      </c>
      <c r="C167">
        <v>4002050</v>
      </c>
      <c r="D167" s="16">
        <v>80080022</v>
      </c>
      <c r="E167" t="s">
        <v>138</v>
      </c>
      <c r="F167" s="6">
        <v>654247</v>
      </c>
      <c r="G167" t="s">
        <v>138</v>
      </c>
      <c r="H167" s="6">
        <v>654247</v>
      </c>
      <c r="I167" s="7">
        <v>39462</v>
      </c>
    </row>
    <row r="168" spans="1:9" ht="12.75" outlineLevel="2">
      <c r="A168" s="5" t="s">
        <v>155</v>
      </c>
      <c r="B168" s="5" t="s">
        <v>150</v>
      </c>
      <c r="C168">
        <v>4002050</v>
      </c>
      <c r="D168" s="16">
        <v>80080023</v>
      </c>
      <c r="E168" t="s">
        <v>138</v>
      </c>
      <c r="F168" s="6">
        <v>333295</v>
      </c>
      <c r="G168" t="s">
        <v>138</v>
      </c>
      <c r="H168" s="6">
        <v>333295</v>
      </c>
      <c r="I168" s="7">
        <v>39462</v>
      </c>
    </row>
    <row r="169" spans="1:9" ht="12.75" outlineLevel="2">
      <c r="A169" s="5" t="s">
        <v>155</v>
      </c>
      <c r="B169" s="5" t="s">
        <v>150</v>
      </c>
      <c r="C169">
        <v>4002050</v>
      </c>
      <c r="D169" s="16">
        <v>80080024</v>
      </c>
      <c r="E169" t="s">
        <v>138</v>
      </c>
      <c r="F169" s="6">
        <v>246884</v>
      </c>
      <c r="G169" t="s">
        <v>138</v>
      </c>
      <c r="H169" s="6">
        <v>246884</v>
      </c>
      <c r="I169" s="7">
        <v>39462</v>
      </c>
    </row>
    <row r="170" spans="1:9" ht="12.75" outlineLevel="1">
      <c r="A170" s="5"/>
      <c r="B170" s="69" t="s">
        <v>180</v>
      </c>
      <c r="D170" s="16"/>
      <c r="F170" s="6">
        <f>SUBTOTAL(9,F162:F169)</f>
        <v>5649463</v>
      </c>
      <c r="H170" s="6">
        <f>SUBTOTAL(9,H162:H169)</f>
        <v>5649463</v>
      </c>
      <c r="I170" s="7"/>
    </row>
    <row r="171" spans="1:9" ht="12.75" outlineLevel="2">
      <c r="A171" s="5" t="s">
        <v>155</v>
      </c>
      <c r="B171" s="5" t="s">
        <v>143</v>
      </c>
      <c r="C171">
        <v>4002050</v>
      </c>
      <c r="D171" s="16">
        <v>80080006</v>
      </c>
      <c r="E171" t="s">
        <v>152</v>
      </c>
      <c r="F171" s="6">
        <v>1462</v>
      </c>
      <c r="G171" t="s">
        <v>138</v>
      </c>
      <c r="H171" s="6">
        <v>38918.44</v>
      </c>
      <c r="I171" s="7">
        <v>39464</v>
      </c>
    </row>
    <row r="172" spans="1:9" ht="12.75" outlineLevel="1">
      <c r="A172" s="5"/>
      <c r="B172" s="69" t="s">
        <v>173</v>
      </c>
      <c r="D172" s="16"/>
      <c r="F172" s="6">
        <f>SUBTOTAL(9,F171:F171)</f>
        <v>1462</v>
      </c>
      <c r="H172" s="6">
        <f>SUBTOTAL(9,H171:H171)</f>
        <v>38918.44</v>
      </c>
      <c r="I172" s="7"/>
    </row>
    <row r="173" spans="1:9" ht="12.75" outlineLevel="2">
      <c r="A173" s="5" t="s">
        <v>155</v>
      </c>
      <c r="B173" s="5" t="s">
        <v>141</v>
      </c>
      <c r="C173">
        <v>4002050</v>
      </c>
      <c r="D173" s="16">
        <v>80080043</v>
      </c>
      <c r="E173" t="s">
        <v>152</v>
      </c>
      <c r="F173" s="6">
        <v>2640</v>
      </c>
      <c r="G173" t="s">
        <v>138</v>
      </c>
      <c r="H173" s="6">
        <v>70276.8</v>
      </c>
      <c r="I173" s="7">
        <v>39483</v>
      </c>
    </row>
    <row r="174" spans="1:9" ht="12.75" outlineLevel="1">
      <c r="A174" s="5"/>
      <c r="B174" s="69" t="s">
        <v>172</v>
      </c>
      <c r="D174" s="16"/>
      <c r="F174" s="6">
        <f>SUBTOTAL(9,F173:F173)</f>
        <v>2640</v>
      </c>
      <c r="H174" s="6">
        <f>SUBTOTAL(9,H173:H173)</f>
        <v>70276.8</v>
      </c>
      <c r="I174" s="7"/>
    </row>
    <row r="175" spans="1:9" ht="12.75" outlineLevel="2">
      <c r="A175" s="5" t="s">
        <v>155</v>
      </c>
      <c r="B175" s="5" t="s">
        <v>0</v>
      </c>
      <c r="C175">
        <v>4002050</v>
      </c>
      <c r="D175" s="16">
        <v>80080044</v>
      </c>
      <c r="E175" t="s">
        <v>152</v>
      </c>
      <c r="F175" s="6">
        <v>1052</v>
      </c>
      <c r="G175" t="s">
        <v>138</v>
      </c>
      <c r="H175" s="6">
        <v>28004.24</v>
      </c>
      <c r="I175" s="7">
        <v>39483</v>
      </c>
    </row>
    <row r="176" spans="1:9" ht="12.75" outlineLevel="1">
      <c r="A176" s="5"/>
      <c r="B176" s="69" t="s">
        <v>187</v>
      </c>
      <c r="D176" s="16"/>
      <c r="F176" s="6">
        <f>SUBTOTAL(9,F175:F175)</f>
        <v>1052</v>
      </c>
      <c r="H176" s="6">
        <f>SUBTOTAL(9,H175:H175)</f>
        <v>28004.24</v>
      </c>
      <c r="I176" s="7"/>
    </row>
    <row r="177" spans="1:9" ht="12.75" outlineLevel="2">
      <c r="A177" s="5" t="s">
        <v>155</v>
      </c>
      <c r="B177" s="5" t="s">
        <v>1</v>
      </c>
      <c r="C177">
        <v>4002050</v>
      </c>
      <c r="D177" s="16">
        <v>80080045</v>
      </c>
      <c r="E177" t="s">
        <v>152</v>
      </c>
      <c r="F177" s="6">
        <v>431</v>
      </c>
      <c r="G177" t="s">
        <v>138</v>
      </c>
      <c r="H177" s="6">
        <v>11473.22</v>
      </c>
      <c r="I177" s="7">
        <v>39483</v>
      </c>
    </row>
    <row r="178" spans="1:9" ht="12.75" outlineLevel="1">
      <c r="A178" s="5"/>
      <c r="B178" s="69" t="s">
        <v>188</v>
      </c>
      <c r="D178" s="16"/>
      <c r="F178" s="6">
        <f>SUBTOTAL(9,F177:F177)</f>
        <v>431</v>
      </c>
      <c r="H178" s="6">
        <f>SUBTOTAL(9,H177:H177)</f>
        <v>11473.22</v>
      </c>
      <c r="I178" s="7"/>
    </row>
    <row r="179" spans="1:9" ht="12.75" outlineLevel="2">
      <c r="A179" s="5" t="s">
        <v>155</v>
      </c>
      <c r="B179" s="5">
        <v>272</v>
      </c>
      <c r="C179">
        <v>4002050</v>
      </c>
      <c r="D179" s="16">
        <v>80080046</v>
      </c>
      <c r="E179" t="s">
        <v>152</v>
      </c>
      <c r="F179" s="6">
        <v>2700</v>
      </c>
      <c r="G179" t="s">
        <v>138</v>
      </c>
      <c r="H179" s="6">
        <v>71874</v>
      </c>
      <c r="I179" s="7">
        <v>39483</v>
      </c>
    </row>
    <row r="180" spans="1:9" ht="12.75" outlineLevel="1">
      <c r="A180" s="5"/>
      <c r="B180" s="69" t="s">
        <v>169</v>
      </c>
      <c r="D180" s="16"/>
      <c r="F180" s="6">
        <f>SUBTOTAL(9,F179:F179)</f>
        <v>2700</v>
      </c>
      <c r="H180" s="6">
        <f>SUBTOTAL(9,H179:H179)</f>
        <v>71874</v>
      </c>
      <c r="I180" s="7"/>
    </row>
    <row r="181" spans="1:9" ht="12.75" outlineLevel="2">
      <c r="A181" s="5" t="s">
        <v>155</v>
      </c>
      <c r="B181" s="5" t="s">
        <v>2</v>
      </c>
      <c r="C181">
        <v>4002050</v>
      </c>
      <c r="D181" s="16">
        <v>80080042</v>
      </c>
      <c r="E181" t="s">
        <v>152</v>
      </c>
      <c r="F181" s="6">
        <v>26825</v>
      </c>
      <c r="G181" t="s">
        <v>138</v>
      </c>
      <c r="H181" s="6">
        <v>714081.5</v>
      </c>
      <c r="I181" s="7">
        <v>39484</v>
      </c>
    </row>
    <row r="182" spans="1:9" ht="12.75" outlineLevel="1">
      <c r="A182" s="5"/>
      <c r="B182" s="69" t="s">
        <v>186</v>
      </c>
      <c r="D182" s="16"/>
      <c r="F182" s="6">
        <f>SUBTOTAL(9,F181:F181)</f>
        <v>26825</v>
      </c>
      <c r="H182" s="6">
        <f>SUBTOTAL(9,H181:H181)</f>
        <v>714081.5</v>
      </c>
      <c r="I182" s="7"/>
    </row>
    <row r="183" spans="1:9" ht="12.75" outlineLevel="2">
      <c r="A183" s="5" t="s">
        <v>155</v>
      </c>
      <c r="B183" s="5" t="s">
        <v>148</v>
      </c>
      <c r="C183">
        <v>4002050</v>
      </c>
      <c r="D183" s="16">
        <v>80080063</v>
      </c>
      <c r="E183" t="s">
        <v>152</v>
      </c>
      <c r="F183" s="6">
        <v>4295</v>
      </c>
      <c r="G183" t="s">
        <v>138</v>
      </c>
      <c r="H183" s="6">
        <v>114332.9</v>
      </c>
      <c r="I183" s="7">
        <v>39492</v>
      </c>
    </row>
    <row r="184" spans="1:9" ht="12.75" outlineLevel="1">
      <c r="A184" s="5"/>
      <c r="B184" s="69" t="s">
        <v>178</v>
      </c>
      <c r="D184" s="16"/>
      <c r="F184" s="6">
        <f>SUBTOTAL(9,F183:F183)</f>
        <v>4295</v>
      </c>
      <c r="H184" s="6">
        <f>SUBTOTAL(9,H183:H183)</f>
        <v>114332.9</v>
      </c>
      <c r="I184" s="7"/>
    </row>
    <row r="185" spans="1:9" ht="12.75" outlineLevel="2">
      <c r="A185" s="5" t="s">
        <v>155</v>
      </c>
      <c r="B185" s="5" t="s">
        <v>143</v>
      </c>
      <c r="C185">
        <v>4002050</v>
      </c>
      <c r="D185" s="16">
        <v>80080064</v>
      </c>
      <c r="E185" t="s">
        <v>152</v>
      </c>
      <c r="F185" s="6">
        <v>14502</v>
      </c>
      <c r="G185" t="s">
        <v>138</v>
      </c>
      <c r="H185" s="6">
        <v>386043.24</v>
      </c>
      <c r="I185" s="7">
        <v>39492</v>
      </c>
    </row>
    <row r="186" spans="1:9" ht="12.75" outlineLevel="1">
      <c r="A186" s="5"/>
      <c r="B186" s="69" t="s">
        <v>173</v>
      </c>
      <c r="D186" s="16"/>
      <c r="F186" s="6">
        <f>SUBTOTAL(9,F185:F185)</f>
        <v>14502</v>
      </c>
      <c r="H186" s="6">
        <f>SUBTOTAL(9,H185:H185)</f>
        <v>386043.24</v>
      </c>
      <c r="I186" s="7"/>
    </row>
    <row r="187" spans="1:9" ht="12.75" outlineLevel="2">
      <c r="A187" s="5" t="s">
        <v>155</v>
      </c>
      <c r="B187" s="5" t="s">
        <v>149</v>
      </c>
      <c r="C187">
        <v>4002050</v>
      </c>
      <c r="D187" s="16">
        <v>80080095</v>
      </c>
      <c r="E187" t="s">
        <v>152</v>
      </c>
      <c r="F187" s="6">
        <v>7500</v>
      </c>
      <c r="G187" t="s">
        <v>138</v>
      </c>
      <c r="H187" s="6">
        <v>199650</v>
      </c>
      <c r="I187" s="7">
        <v>39509</v>
      </c>
    </row>
    <row r="188" spans="1:9" ht="12.75" outlineLevel="1">
      <c r="A188" s="5"/>
      <c r="B188" s="69" t="s">
        <v>179</v>
      </c>
      <c r="D188" s="16"/>
      <c r="F188" s="6">
        <f>SUBTOTAL(9,F187:F187)</f>
        <v>7500</v>
      </c>
      <c r="H188" s="6">
        <f>SUBTOTAL(9,H187:H187)</f>
        <v>199650</v>
      </c>
      <c r="I188" s="7"/>
    </row>
    <row r="189" spans="1:9" ht="12.75" outlineLevel="2">
      <c r="A189" s="5" t="s">
        <v>155</v>
      </c>
      <c r="B189" s="5">
        <v>232</v>
      </c>
      <c r="C189">
        <v>4002050</v>
      </c>
      <c r="D189" s="16">
        <v>80080084</v>
      </c>
      <c r="E189" t="s">
        <v>153</v>
      </c>
      <c r="F189" s="6">
        <v>3838</v>
      </c>
      <c r="G189" t="s">
        <v>138</v>
      </c>
      <c r="H189" s="6">
        <v>69383.36</v>
      </c>
      <c r="I189" s="7">
        <v>39512</v>
      </c>
    </row>
    <row r="190" spans="1:9" ht="12.75" outlineLevel="2">
      <c r="A190" s="5" t="s">
        <v>155</v>
      </c>
      <c r="B190" s="5">
        <v>232</v>
      </c>
      <c r="C190">
        <v>4002050</v>
      </c>
      <c r="D190" s="16">
        <v>80080085</v>
      </c>
      <c r="E190" t="s">
        <v>153</v>
      </c>
      <c r="F190" s="6">
        <v>1020</v>
      </c>
      <c r="G190" t="s">
        <v>138</v>
      </c>
      <c r="H190" s="6">
        <v>18439.56</v>
      </c>
      <c r="I190" s="7">
        <v>39512</v>
      </c>
    </row>
    <row r="191" spans="1:9" ht="12.75" outlineLevel="1">
      <c r="A191" s="5"/>
      <c r="B191" s="69" t="s">
        <v>176</v>
      </c>
      <c r="D191" s="16"/>
      <c r="F191" s="6">
        <f>SUBTOTAL(9,F189:F190)</f>
        <v>4858</v>
      </c>
      <c r="H191" s="6">
        <f>SUBTOTAL(9,H189:H190)</f>
        <v>87822.92</v>
      </c>
      <c r="I191" s="7"/>
    </row>
    <row r="192" spans="1:9" ht="12.75" outlineLevel="2">
      <c r="A192" s="5" t="s">
        <v>155</v>
      </c>
      <c r="B192" s="5" t="s">
        <v>143</v>
      </c>
      <c r="C192">
        <v>4002050</v>
      </c>
      <c r="D192" s="16">
        <v>80080086</v>
      </c>
      <c r="E192" t="s">
        <v>152</v>
      </c>
      <c r="F192" s="6">
        <v>5950</v>
      </c>
      <c r="G192" t="s">
        <v>138</v>
      </c>
      <c r="H192" s="6">
        <v>158389</v>
      </c>
      <c r="I192" s="7">
        <v>39512</v>
      </c>
    </row>
    <row r="193" spans="1:9" ht="12.75" outlineLevel="1">
      <c r="A193" s="5"/>
      <c r="B193" s="69" t="s">
        <v>173</v>
      </c>
      <c r="D193" s="16"/>
      <c r="F193" s="6">
        <f>SUBTOTAL(9,F192:F192)</f>
        <v>5950</v>
      </c>
      <c r="H193" s="6">
        <f>SUBTOTAL(9,H192:H192)</f>
        <v>158389</v>
      </c>
      <c r="I193" s="7"/>
    </row>
    <row r="194" spans="1:9" ht="12.75" outlineLevel="2">
      <c r="A194" s="5" t="s">
        <v>155</v>
      </c>
      <c r="B194" s="5" t="s">
        <v>149</v>
      </c>
      <c r="C194">
        <v>4002050</v>
      </c>
      <c r="D194" s="16">
        <v>80080092</v>
      </c>
      <c r="E194" t="s">
        <v>152</v>
      </c>
      <c r="F194" s="6">
        <v>2910</v>
      </c>
      <c r="G194" t="s">
        <v>138</v>
      </c>
      <c r="H194" s="6">
        <v>77464.2</v>
      </c>
      <c r="I194" s="7">
        <v>39512</v>
      </c>
    </row>
    <row r="195" spans="1:9" ht="12.75" outlineLevel="1">
      <c r="A195" s="5"/>
      <c r="B195" s="69" t="s">
        <v>179</v>
      </c>
      <c r="D195" s="16"/>
      <c r="F195" s="6">
        <f>SUBTOTAL(9,F194:F194)</f>
        <v>2910</v>
      </c>
      <c r="H195" s="6">
        <f>SUBTOTAL(9,H194:H194)</f>
        <v>77464.2</v>
      </c>
      <c r="I195" s="7"/>
    </row>
    <row r="196" spans="1:9" ht="12.75" outlineLevel="2">
      <c r="A196" s="5" t="s">
        <v>155</v>
      </c>
      <c r="B196" s="5" t="s">
        <v>148</v>
      </c>
      <c r="C196">
        <v>4002050</v>
      </c>
      <c r="D196" s="16">
        <v>80080103</v>
      </c>
      <c r="E196" t="s">
        <v>152</v>
      </c>
      <c r="F196" s="6">
        <v>424</v>
      </c>
      <c r="G196" t="s">
        <v>138</v>
      </c>
      <c r="H196" s="6">
        <v>11286.88</v>
      </c>
      <c r="I196" s="7">
        <v>39517</v>
      </c>
    </row>
    <row r="197" spans="1:9" ht="12.75" outlineLevel="2">
      <c r="A197" s="5" t="s">
        <v>155</v>
      </c>
      <c r="B197" s="5" t="s">
        <v>148</v>
      </c>
      <c r="C197">
        <v>4002050</v>
      </c>
      <c r="D197" s="16">
        <v>80080117</v>
      </c>
      <c r="E197" t="s">
        <v>152</v>
      </c>
      <c r="F197" s="6">
        <v>11655</v>
      </c>
      <c r="G197" t="s">
        <v>138</v>
      </c>
      <c r="H197" s="6">
        <v>310256.1</v>
      </c>
      <c r="I197" s="7">
        <v>39517</v>
      </c>
    </row>
    <row r="198" spans="1:9" ht="12.75" outlineLevel="1">
      <c r="A198" s="5"/>
      <c r="B198" s="69" t="s">
        <v>178</v>
      </c>
      <c r="D198" s="16"/>
      <c r="F198" s="6">
        <f>SUBTOTAL(9,F196:F197)</f>
        <v>12079</v>
      </c>
      <c r="H198" s="6">
        <f>SUBTOTAL(9,H196:H197)</f>
        <v>321542.98</v>
      </c>
      <c r="I198" s="7"/>
    </row>
    <row r="199" spans="1:9" ht="12.75" outlineLevel="2">
      <c r="A199" s="5" t="s">
        <v>155</v>
      </c>
      <c r="B199" s="5" t="s">
        <v>143</v>
      </c>
      <c r="C199">
        <v>4002050</v>
      </c>
      <c r="D199" s="16">
        <v>80080118</v>
      </c>
      <c r="E199" t="s">
        <v>152</v>
      </c>
      <c r="F199" s="6">
        <v>14545</v>
      </c>
      <c r="G199" t="s">
        <v>138</v>
      </c>
      <c r="H199" s="6">
        <v>387187.9</v>
      </c>
      <c r="I199" s="7">
        <v>39521</v>
      </c>
    </row>
    <row r="200" spans="1:9" ht="12.75" outlineLevel="1">
      <c r="A200" s="5"/>
      <c r="B200" s="69" t="s">
        <v>173</v>
      </c>
      <c r="D200" s="16"/>
      <c r="F200" s="6">
        <f>SUBTOTAL(9,F199:F199)</f>
        <v>14545</v>
      </c>
      <c r="H200" s="6">
        <f>SUBTOTAL(9,H199:H199)</f>
        <v>387187.9</v>
      </c>
      <c r="I200" s="7"/>
    </row>
    <row r="201" spans="1:9" ht="12.75" outlineLevel="2">
      <c r="A201" s="5" t="s">
        <v>155</v>
      </c>
      <c r="B201" s="5" t="s">
        <v>148</v>
      </c>
      <c r="C201">
        <v>4002050</v>
      </c>
      <c r="D201" s="16">
        <v>80080119</v>
      </c>
      <c r="E201" t="s">
        <v>152</v>
      </c>
      <c r="F201" s="6">
        <v>3738</v>
      </c>
      <c r="G201" t="s">
        <v>138</v>
      </c>
      <c r="H201" s="6">
        <v>99505.56</v>
      </c>
      <c r="I201" s="7">
        <v>39521</v>
      </c>
    </row>
    <row r="202" spans="1:9" ht="12.75" outlineLevel="1">
      <c r="A202" s="5"/>
      <c r="B202" s="69" t="s">
        <v>178</v>
      </c>
      <c r="D202" s="16"/>
      <c r="F202" s="6">
        <f>SUBTOTAL(9,F201:F201)</f>
        <v>3738</v>
      </c>
      <c r="H202" s="6">
        <f>SUBTOTAL(9,H201:H201)</f>
        <v>99505.56</v>
      </c>
      <c r="I202" s="7"/>
    </row>
    <row r="203" spans="1:9" ht="12.75" outlineLevel="2">
      <c r="A203" s="5" t="s">
        <v>155</v>
      </c>
      <c r="B203" s="5" t="s">
        <v>150</v>
      </c>
      <c r="C203">
        <v>4002050</v>
      </c>
      <c r="D203" s="16">
        <v>80080122</v>
      </c>
      <c r="E203" t="s">
        <v>138</v>
      </c>
      <c r="F203" s="6">
        <v>219708</v>
      </c>
      <c r="G203" t="s">
        <v>138</v>
      </c>
      <c r="H203" s="6">
        <v>219708</v>
      </c>
      <c r="I203" s="7">
        <v>39521</v>
      </c>
    </row>
    <row r="204" spans="1:9" ht="12.75" outlineLevel="2">
      <c r="A204" s="5" t="s">
        <v>155</v>
      </c>
      <c r="B204" s="5" t="s">
        <v>150</v>
      </c>
      <c r="C204">
        <v>4002050</v>
      </c>
      <c r="D204" s="16">
        <v>80080127</v>
      </c>
      <c r="E204" t="s">
        <v>138</v>
      </c>
      <c r="F204" s="6">
        <v>218301</v>
      </c>
      <c r="G204" t="s">
        <v>138</v>
      </c>
      <c r="H204" s="6">
        <v>218301</v>
      </c>
      <c r="I204" s="7">
        <v>39524</v>
      </c>
    </row>
    <row r="205" spans="1:9" ht="12.75" outlineLevel="1">
      <c r="A205" s="5"/>
      <c r="B205" s="69" t="s">
        <v>180</v>
      </c>
      <c r="D205" s="16"/>
      <c r="F205" s="6">
        <f>SUBTOTAL(9,F203:F204)</f>
        <v>438009</v>
      </c>
      <c r="H205" s="6">
        <f>SUBTOTAL(9,H203:H204)</f>
        <v>438009</v>
      </c>
      <c r="I205" s="7"/>
    </row>
    <row r="206" spans="1:9" ht="12.75" outlineLevel="2">
      <c r="A206" s="5" t="s">
        <v>155</v>
      </c>
      <c r="B206" s="5" t="s">
        <v>149</v>
      </c>
      <c r="C206">
        <v>4002050</v>
      </c>
      <c r="D206" s="16">
        <v>80080153</v>
      </c>
      <c r="E206" t="s">
        <v>152</v>
      </c>
      <c r="F206" s="6">
        <v>19200</v>
      </c>
      <c r="G206" t="s">
        <v>138</v>
      </c>
      <c r="H206" s="6">
        <v>511104</v>
      </c>
      <c r="I206" s="7">
        <v>39540</v>
      </c>
    </row>
    <row r="207" spans="1:9" ht="12.75" outlineLevel="1">
      <c r="A207" s="5"/>
      <c r="B207" s="69" t="s">
        <v>179</v>
      </c>
      <c r="D207" s="16"/>
      <c r="F207" s="6">
        <f>SUBTOTAL(9,F206:F206)</f>
        <v>19200</v>
      </c>
      <c r="H207" s="6">
        <f>SUBTOTAL(9,H206:H206)</f>
        <v>511104</v>
      </c>
      <c r="I207" s="7"/>
    </row>
    <row r="208" spans="1:9" ht="12.75" outlineLevel="2">
      <c r="A208" s="5" t="s">
        <v>155</v>
      </c>
      <c r="B208" s="5" t="s">
        <v>148</v>
      </c>
      <c r="C208">
        <v>4002050</v>
      </c>
      <c r="D208" s="16">
        <v>80080154</v>
      </c>
      <c r="E208" t="s">
        <v>152</v>
      </c>
      <c r="F208" s="6">
        <v>6900</v>
      </c>
      <c r="G208" t="s">
        <v>138</v>
      </c>
      <c r="H208" s="6">
        <v>183678</v>
      </c>
      <c r="I208" s="7">
        <v>39540</v>
      </c>
    </row>
    <row r="209" spans="1:9" ht="12.75" outlineLevel="1">
      <c r="A209" s="5"/>
      <c r="B209" s="69" t="s">
        <v>178</v>
      </c>
      <c r="D209" s="16"/>
      <c r="F209" s="6">
        <f>SUBTOTAL(9,F208:F208)</f>
        <v>6900</v>
      </c>
      <c r="H209" s="6">
        <f>SUBTOTAL(9,H208:H208)</f>
        <v>183678</v>
      </c>
      <c r="I209" s="7"/>
    </row>
    <row r="210" spans="1:9" ht="12.75" outlineLevel="2">
      <c r="A210" s="5" t="s">
        <v>155</v>
      </c>
      <c r="B210" s="5" t="s">
        <v>141</v>
      </c>
      <c r="C210">
        <v>4002050</v>
      </c>
      <c r="D210" s="16">
        <v>80080155</v>
      </c>
      <c r="E210" t="s">
        <v>152</v>
      </c>
      <c r="F210" s="6">
        <v>21449</v>
      </c>
      <c r="G210" t="s">
        <v>138</v>
      </c>
      <c r="H210" s="6">
        <v>570972.38</v>
      </c>
      <c r="I210" s="7">
        <v>39540</v>
      </c>
    </row>
    <row r="211" spans="1:9" ht="12.75" outlineLevel="1">
      <c r="A211" s="5"/>
      <c r="B211" s="69" t="s">
        <v>172</v>
      </c>
      <c r="D211" s="16"/>
      <c r="F211" s="6">
        <f>SUBTOTAL(9,F210:F210)</f>
        <v>21449</v>
      </c>
      <c r="H211" s="6">
        <f>SUBTOTAL(9,H210:H210)</f>
        <v>570972.38</v>
      </c>
      <c r="I211" s="7"/>
    </row>
    <row r="212" spans="1:9" ht="12.75" outlineLevel="2">
      <c r="A212" s="5" t="s">
        <v>155</v>
      </c>
      <c r="B212" s="5" t="s">
        <v>143</v>
      </c>
      <c r="C212">
        <v>4002050</v>
      </c>
      <c r="D212" s="16">
        <v>80080156</v>
      </c>
      <c r="E212" t="s">
        <v>152</v>
      </c>
      <c r="F212" s="6">
        <v>12240</v>
      </c>
      <c r="G212" t="s">
        <v>138</v>
      </c>
      <c r="H212" s="6">
        <v>325828.8</v>
      </c>
      <c r="I212" s="7">
        <v>39540</v>
      </c>
    </row>
    <row r="213" spans="1:9" ht="12.75" outlineLevel="1">
      <c r="A213" s="5"/>
      <c r="B213" s="69" t="s">
        <v>173</v>
      </c>
      <c r="D213" s="16"/>
      <c r="F213" s="6">
        <f>SUBTOTAL(9,F212:F212)</f>
        <v>12240</v>
      </c>
      <c r="H213" s="6">
        <f>SUBTOTAL(9,H212:H212)</f>
        <v>325828.8</v>
      </c>
      <c r="I213" s="7"/>
    </row>
    <row r="214" spans="1:9" ht="12.75" outlineLevel="2">
      <c r="A214" s="5" t="s">
        <v>155</v>
      </c>
      <c r="B214" s="5" t="s">
        <v>2</v>
      </c>
      <c r="C214">
        <v>4002050</v>
      </c>
      <c r="D214" s="16">
        <v>80080157</v>
      </c>
      <c r="E214" t="s">
        <v>152</v>
      </c>
      <c r="F214" s="6">
        <v>4140</v>
      </c>
      <c r="G214" t="s">
        <v>138</v>
      </c>
      <c r="H214" s="6">
        <v>110206.8</v>
      </c>
      <c r="I214" s="7">
        <v>39540</v>
      </c>
    </row>
    <row r="215" spans="1:9" ht="12.75" outlineLevel="1">
      <c r="A215" s="5"/>
      <c r="B215" s="69" t="s">
        <v>186</v>
      </c>
      <c r="D215" s="16"/>
      <c r="F215" s="6">
        <f>SUBTOTAL(9,F214:F214)</f>
        <v>4140</v>
      </c>
      <c r="H215" s="6">
        <f>SUBTOTAL(9,H214:H214)</f>
        <v>110206.8</v>
      </c>
      <c r="I215" s="7"/>
    </row>
    <row r="216" spans="1:9" ht="12.75" outlineLevel="2">
      <c r="A216" s="5" t="s">
        <v>155</v>
      </c>
      <c r="B216" s="5" t="s">
        <v>129</v>
      </c>
      <c r="C216">
        <v>4002050</v>
      </c>
      <c r="D216" s="16">
        <v>80080179</v>
      </c>
      <c r="E216" t="s">
        <v>138</v>
      </c>
      <c r="F216" s="6">
        <v>187000</v>
      </c>
      <c r="G216" t="s">
        <v>138</v>
      </c>
      <c r="H216" s="6">
        <v>187000</v>
      </c>
      <c r="I216" s="7">
        <v>39547</v>
      </c>
    </row>
    <row r="217" spans="1:9" ht="12.75" outlineLevel="1">
      <c r="A217" s="5"/>
      <c r="B217" s="69" t="s">
        <v>182</v>
      </c>
      <c r="D217" s="16"/>
      <c r="F217" s="6">
        <f>SUBTOTAL(9,F216:F216)</f>
        <v>187000</v>
      </c>
      <c r="H217" s="6">
        <f>SUBTOTAL(9,H216:H216)</f>
        <v>187000</v>
      </c>
      <c r="I217" s="7"/>
    </row>
    <row r="218" spans="1:9" ht="12.75" outlineLevel="2">
      <c r="A218" s="5" t="s">
        <v>155</v>
      </c>
      <c r="B218" s="5" t="s">
        <v>150</v>
      </c>
      <c r="C218">
        <v>4002050</v>
      </c>
      <c r="D218" s="16">
        <v>80080189</v>
      </c>
      <c r="E218" t="s">
        <v>138</v>
      </c>
      <c r="F218" s="6">
        <v>3142936</v>
      </c>
      <c r="G218" t="s">
        <v>138</v>
      </c>
      <c r="H218" s="6">
        <v>3142936</v>
      </c>
      <c r="I218" s="7">
        <v>39549</v>
      </c>
    </row>
    <row r="219" spans="1:9" ht="12.75" outlineLevel="2">
      <c r="A219" s="5" t="s">
        <v>155</v>
      </c>
      <c r="B219" s="5" t="s">
        <v>150</v>
      </c>
      <c r="C219">
        <v>4002050</v>
      </c>
      <c r="D219" s="16">
        <v>80080190</v>
      </c>
      <c r="E219" t="s">
        <v>138</v>
      </c>
      <c r="F219" s="6">
        <v>315784</v>
      </c>
      <c r="G219" t="s">
        <v>138</v>
      </c>
      <c r="H219" s="6">
        <v>315784</v>
      </c>
      <c r="I219" s="7">
        <v>39549</v>
      </c>
    </row>
    <row r="220" spans="1:9" ht="12.75" outlineLevel="2">
      <c r="A220" s="5" t="s">
        <v>155</v>
      </c>
      <c r="B220" s="5" t="s">
        <v>150</v>
      </c>
      <c r="C220">
        <v>4002050</v>
      </c>
      <c r="D220" s="16">
        <v>80080191</v>
      </c>
      <c r="E220" t="s">
        <v>138</v>
      </c>
      <c r="F220" s="6">
        <v>391141</v>
      </c>
      <c r="G220" t="s">
        <v>138</v>
      </c>
      <c r="H220" s="6">
        <v>391141</v>
      </c>
      <c r="I220" s="7">
        <v>39549</v>
      </c>
    </row>
    <row r="221" spans="1:9" ht="12.75" outlineLevel="2">
      <c r="A221" s="5" t="s">
        <v>155</v>
      </c>
      <c r="B221" s="5" t="s">
        <v>150</v>
      </c>
      <c r="C221">
        <v>4002050</v>
      </c>
      <c r="D221" s="16">
        <v>80080192</v>
      </c>
      <c r="E221" t="s">
        <v>138</v>
      </c>
      <c r="F221" s="6">
        <v>454967</v>
      </c>
      <c r="G221" t="s">
        <v>138</v>
      </c>
      <c r="H221" s="6">
        <v>454967</v>
      </c>
      <c r="I221" s="7">
        <v>39549</v>
      </c>
    </row>
    <row r="222" spans="1:9" ht="12.75" outlineLevel="2">
      <c r="A222" s="5" t="s">
        <v>155</v>
      </c>
      <c r="B222" s="5" t="s">
        <v>150</v>
      </c>
      <c r="C222">
        <v>4002050</v>
      </c>
      <c r="D222" s="16">
        <v>80080193</v>
      </c>
      <c r="E222" t="s">
        <v>138</v>
      </c>
      <c r="F222" s="6">
        <v>577247</v>
      </c>
      <c r="G222" t="s">
        <v>138</v>
      </c>
      <c r="H222" s="6">
        <v>577247</v>
      </c>
      <c r="I222" s="7">
        <v>39549</v>
      </c>
    </row>
    <row r="223" spans="1:9" ht="12.75" outlineLevel="2">
      <c r="A223" s="5" t="s">
        <v>155</v>
      </c>
      <c r="B223" s="5" t="s">
        <v>150</v>
      </c>
      <c r="C223">
        <v>4002050</v>
      </c>
      <c r="D223" s="16">
        <v>80080194</v>
      </c>
      <c r="E223" t="s">
        <v>138</v>
      </c>
      <c r="F223" s="6">
        <v>207209</v>
      </c>
      <c r="G223" t="s">
        <v>138</v>
      </c>
      <c r="H223" s="6">
        <v>207209</v>
      </c>
      <c r="I223" s="7">
        <v>39549</v>
      </c>
    </row>
    <row r="224" spans="1:9" ht="12.75" outlineLevel="2">
      <c r="A224" s="5" t="s">
        <v>155</v>
      </c>
      <c r="B224" s="5" t="s">
        <v>150</v>
      </c>
      <c r="C224">
        <v>4002050</v>
      </c>
      <c r="D224" s="16">
        <v>80080195</v>
      </c>
      <c r="E224" t="s">
        <v>138</v>
      </c>
      <c r="F224" s="6">
        <v>333295</v>
      </c>
      <c r="G224" t="s">
        <v>138</v>
      </c>
      <c r="H224" s="6">
        <v>333295</v>
      </c>
      <c r="I224" s="7">
        <v>39549</v>
      </c>
    </row>
    <row r="225" spans="1:9" ht="12.75" outlineLevel="2">
      <c r="A225" s="5" t="s">
        <v>155</v>
      </c>
      <c r="B225" s="5" t="s">
        <v>150</v>
      </c>
      <c r="C225">
        <v>4002050</v>
      </c>
      <c r="D225" s="16">
        <v>80080196</v>
      </c>
      <c r="E225" t="s">
        <v>138</v>
      </c>
      <c r="F225" s="6">
        <v>226884</v>
      </c>
      <c r="G225" t="s">
        <v>138</v>
      </c>
      <c r="H225" s="6">
        <v>226884</v>
      </c>
      <c r="I225" s="7">
        <v>39549</v>
      </c>
    </row>
    <row r="226" spans="1:9" ht="12.75" outlineLevel="1">
      <c r="A226" s="5"/>
      <c r="B226" s="69" t="s">
        <v>180</v>
      </c>
      <c r="D226" s="16"/>
      <c r="F226" s="6">
        <f>SUBTOTAL(9,F218:F225)</f>
        <v>5649463</v>
      </c>
      <c r="H226" s="6">
        <f>SUBTOTAL(9,H218:H225)</f>
        <v>5649463</v>
      </c>
      <c r="I226" s="7"/>
    </row>
    <row r="227" spans="1:9" ht="12.75" outlineLevel="2">
      <c r="A227" s="5" t="s">
        <v>155</v>
      </c>
      <c r="B227" s="5" t="s">
        <v>143</v>
      </c>
      <c r="C227">
        <v>4002050</v>
      </c>
      <c r="D227" s="16">
        <v>80080197</v>
      </c>
      <c r="E227" t="s">
        <v>152</v>
      </c>
      <c r="F227" s="6">
        <v>4560</v>
      </c>
      <c r="G227" t="s">
        <v>138</v>
      </c>
      <c r="H227" s="6">
        <v>121387.2</v>
      </c>
      <c r="I227" s="7">
        <v>39549</v>
      </c>
    </row>
    <row r="228" spans="1:9" ht="12.75" outlineLevel="1">
      <c r="A228" s="5"/>
      <c r="B228" s="69" t="s">
        <v>173</v>
      </c>
      <c r="D228" s="16"/>
      <c r="F228" s="6">
        <f>SUBTOTAL(9,F227:F227)</f>
        <v>4560</v>
      </c>
      <c r="H228" s="6">
        <f>SUBTOTAL(9,H227:H227)</f>
        <v>121387.2</v>
      </c>
      <c r="I228" s="7"/>
    </row>
    <row r="229" spans="1:9" ht="12.75" outlineLevel="2">
      <c r="A229" s="5" t="s">
        <v>155</v>
      </c>
      <c r="B229" s="5" t="s">
        <v>3</v>
      </c>
      <c r="C229">
        <v>4002050</v>
      </c>
      <c r="D229" s="16">
        <v>80080198</v>
      </c>
      <c r="E229" t="s">
        <v>152</v>
      </c>
      <c r="F229" s="6">
        <v>42650</v>
      </c>
      <c r="G229" t="s">
        <v>138</v>
      </c>
      <c r="H229" s="6">
        <v>1135343</v>
      </c>
      <c r="I229" s="7">
        <v>39553</v>
      </c>
    </row>
    <row r="230" spans="1:9" ht="12.75" outlineLevel="1">
      <c r="A230" s="5"/>
      <c r="B230" s="69" t="s">
        <v>189</v>
      </c>
      <c r="D230" s="16"/>
      <c r="F230" s="6">
        <f>SUBTOTAL(9,F229:F229)</f>
        <v>42650</v>
      </c>
      <c r="H230" s="6">
        <f>SUBTOTAL(9,H229:H229)</f>
        <v>1135343</v>
      </c>
      <c r="I230" s="7"/>
    </row>
    <row r="231" spans="1:9" ht="12.75" outlineLevel="2">
      <c r="A231" s="5" t="s">
        <v>155</v>
      </c>
      <c r="B231" s="5" t="s">
        <v>143</v>
      </c>
      <c r="C231">
        <v>4002050</v>
      </c>
      <c r="D231" s="16">
        <v>80080199</v>
      </c>
      <c r="E231" t="s">
        <v>152</v>
      </c>
      <c r="F231" s="6">
        <v>14172</v>
      </c>
      <c r="G231" t="s">
        <v>138</v>
      </c>
      <c r="H231" s="6">
        <v>377258.64</v>
      </c>
      <c r="I231" s="7">
        <v>39553</v>
      </c>
    </row>
    <row r="232" spans="1:9" ht="12.75" outlineLevel="1">
      <c r="A232" s="5"/>
      <c r="B232" s="69" t="s">
        <v>173</v>
      </c>
      <c r="D232" s="16"/>
      <c r="F232" s="6">
        <f>SUBTOTAL(9,F231:F231)</f>
        <v>14172</v>
      </c>
      <c r="H232" s="6">
        <f>SUBTOTAL(9,H231:H231)</f>
        <v>377258.64</v>
      </c>
      <c r="I232" s="7"/>
    </row>
    <row r="233" spans="1:9" ht="12.75" outlineLevel="2">
      <c r="A233" s="5" t="s">
        <v>155</v>
      </c>
      <c r="B233" s="5" t="s">
        <v>148</v>
      </c>
      <c r="C233">
        <v>4002050</v>
      </c>
      <c r="D233" s="16">
        <v>80080245</v>
      </c>
      <c r="E233" t="s">
        <v>152</v>
      </c>
      <c r="F233" s="6">
        <v>9500</v>
      </c>
      <c r="G233" t="s">
        <v>138</v>
      </c>
      <c r="H233" s="6">
        <v>252890</v>
      </c>
      <c r="I233" s="7">
        <v>39573</v>
      </c>
    </row>
    <row r="234" spans="1:9" ht="12.75" outlineLevel="1">
      <c r="A234" s="5"/>
      <c r="B234" s="69" t="s">
        <v>178</v>
      </c>
      <c r="D234" s="16"/>
      <c r="F234" s="6">
        <f>SUBTOTAL(9,F233:F233)</f>
        <v>9500</v>
      </c>
      <c r="H234" s="6">
        <f>SUBTOTAL(9,H233:H233)</f>
        <v>252890</v>
      </c>
      <c r="I234" s="7"/>
    </row>
    <row r="235" spans="1:9" ht="12.75" outlineLevel="2">
      <c r="A235" s="5" t="s">
        <v>155</v>
      </c>
      <c r="B235" s="5" t="s">
        <v>0</v>
      </c>
      <c r="C235">
        <v>4002050</v>
      </c>
      <c r="D235" s="16">
        <v>80080246</v>
      </c>
      <c r="E235" t="s">
        <v>152</v>
      </c>
      <c r="F235" s="6">
        <v>946</v>
      </c>
      <c r="G235" t="s">
        <v>138</v>
      </c>
      <c r="H235" s="6">
        <v>25182.52</v>
      </c>
      <c r="I235" s="7">
        <v>39573</v>
      </c>
    </row>
    <row r="236" spans="1:9" ht="12.75" outlineLevel="1">
      <c r="A236" s="5"/>
      <c r="B236" s="69" t="s">
        <v>187</v>
      </c>
      <c r="D236" s="16"/>
      <c r="F236" s="6">
        <f>SUBTOTAL(9,F235:F235)</f>
        <v>946</v>
      </c>
      <c r="H236" s="6">
        <f>SUBTOTAL(9,H235:H235)</f>
        <v>25182.52</v>
      </c>
      <c r="I236" s="7"/>
    </row>
    <row r="237" spans="1:9" ht="12.75" outlineLevel="2">
      <c r="A237" s="5" t="s">
        <v>155</v>
      </c>
      <c r="B237" s="5" t="s">
        <v>145</v>
      </c>
      <c r="C237">
        <v>4002050</v>
      </c>
      <c r="D237" s="16">
        <v>80080247</v>
      </c>
      <c r="E237" t="s">
        <v>152</v>
      </c>
      <c r="F237" s="6">
        <v>270</v>
      </c>
      <c r="G237" t="s">
        <v>138</v>
      </c>
      <c r="H237" s="6">
        <v>7187.4</v>
      </c>
      <c r="I237" s="7">
        <v>39573</v>
      </c>
    </row>
    <row r="238" spans="1:9" ht="12.75" outlineLevel="2">
      <c r="A238" s="5" t="s">
        <v>155</v>
      </c>
      <c r="B238" s="5" t="s">
        <v>145</v>
      </c>
      <c r="C238">
        <v>4002050</v>
      </c>
      <c r="D238" s="16">
        <v>80080248</v>
      </c>
      <c r="E238" t="s">
        <v>152</v>
      </c>
      <c r="F238" s="6">
        <v>500</v>
      </c>
      <c r="G238" t="s">
        <v>138</v>
      </c>
      <c r="H238" s="6">
        <v>13310</v>
      </c>
      <c r="I238" s="7">
        <v>39573</v>
      </c>
    </row>
    <row r="239" spans="1:9" ht="12.75" outlineLevel="1">
      <c r="A239" s="5"/>
      <c r="B239" s="69" t="s">
        <v>175</v>
      </c>
      <c r="D239" s="16"/>
      <c r="F239" s="6">
        <f>SUBTOTAL(9,F237:F238)</f>
        <v>770</v>
      </c>
      <c r="H239" s="6">
        <f>SUBTOTAL(9,H237:H238)</f>
        <v>20497.4</v>
      </c>
      <c r="I239" s="7"/>
    </row>
    <row r="240" spans="1:9" ht="12.75" outlineLevel="2">
      <c r="A240" s="5" t="s">
        <v>155</v>
      </c>
      <c r="B240" s="5" t="s">
        <v>149</v>
      </c>
      <c r="C240">
        <v>4002050</v>
      </c>
      <c r="D240" s="16">
        <v>80080250</v>
      </c>
      <c r="E240" t="s">
        <v>152</v>
      </c>
      <c r="F240" s="6">
        <v>3400</v>
      </c>
      <c r="G240" t="s">
        <v>138</v>
      </c>
      <c r="H240" s="6">
        <v>90508</v>
      </c>
      <c r="I240" s="7">
        <v>39573</v>
      </c>
    </row>
    <row r="241" spans="1:9" ht="12.75" outlineLevel="1">
      <c r="A241" s="5"/>
      <c r="B241" s="69" t="s">
        <v>179</v>
      </c>
      <c r="D241" s="16"/>
      <c r="F241" s="6">
        <f>SUBTOTAL(9,F240:F240)</f>
        <v>3400</v>
      </c>
      <c r="H241" s="6">
        <f>SUBTOTAL(9,H240:H240)</f>
        <v>90508</v>
      </c>
      <c r="I241" s="7"/>
    </row>
    <row r="242" spans="1:9" ht="12.75" outlineLevel="2">
      <c r="A242" s="5" t="s">
        <v>155</v>
      </c>
      <c r="B242" s="5" t="s">
        <v>129</v>
      </c>
      <c r="C242">
        <v>4002050</v>
      </c>
      <c r="D242" s="16">
        <v>80080251</v>
      </c>
      <c r="E242" t="s">
        <v>152</v>
      </c>
      <c r="F242" s="6">
        <v>12800</v>
      </c>
      <c r="G242" t="s">
        <v>138</v>
      </c>
      <c r="H242" s="6">
        <v>340736</v>
      </c>
      <c r="I242" s="7">
        <v>39573</v>
      </c>
    </row>
    <row r="243" spans="1:9" ht="12.75" outlineLevel="1">
      <c r="A243" s="5"/>
      <c r="B243" s="69" t="s">
        <v>182</v>
      </c>
      <c r="D243" s="16"/>
      <c r="F243" s="6">
        <f>SUBTOTAL(9,F242:F242)</f>
        <v>12800</v>
      </c>
      <c r="H243" s="6">
        <f>SUBTOTAL(9,H242:H242)</f>
        <v>340736</v>
      </c>
      <c r="I243" s="7"/>
    </row>
    <row r="244" spans="1:9" ht="12.75" outlineLevel="2">
      <c r="A244" s="5" t="s">
        <v>155</v>
      </c>
      <c r="B244" s="5" t="s">
        <v>149</v>
      </c>
      <c r="C244">
        <v>4002050</v>
      </c>
      <c r="D244" s="16">
        <v>80080253</v>
      </c>
      <c r="E244" t="s">
        <v>152</v>
      </c>
      <c r="F244" s="6">
        <v>7780</v>
      </c>
      <c r="G244" t="s">
        <v>138</v>
      </c>
      <c r="H244" s="6">
        <v>207103.6</v>
      </c>
      <c r="I244" s="7">
        <v>39573</v>
      </c>
    </row>
    <row r="245" spans="1:9" ht="12.75" outlineLevel="1">
      <c r="A245" s="5"/>
      <c r="B245" s="69" t="s">
        <v>179</v>
      </c>
      <c r="D245" s="16"/>
      <c r="F245" s="6">
        <f>SUBTOTAL(9,F244:F244)</f>
        <v>7780</v>
      </c>
      <c r="H245" s="6">
        <f>SUBTOTAL(9,H244:H244)</f>
        <v>207103.6</v>
      </c>
      <c r="I245" s="7"/>
    </row>
    <row r="246" spans="1:9" ht="12.75" outlineLevel="2">
      <c r="A246" s="5" t="s">
        <v>155</v>
      </c>
      <c r="B246" s="5" t="s">
        <v>4</v>
      </c>
      <c r="C246">
        <v>4002050</v>
      </c>
      <c r="D246" s="16">
        <v>80080258</v>
      </c>
      <c r="E246" t="s">
        <v>152</v>
      </c>
      <c r="F246" s="6">
        <v>12298</v>
      </c>
      <c r="G246" t="s">
        <v>138</v>
      </c>
      <c r="H246" s="6">
        <v>327372.76</v>
      </c>
      <c r="I246" s="7">
        <v>39573</v>
      </c>
    </row>
    <row r="247" spans="1:9" ht="12.75" outlineLevel="1">
      <c r="A247" s="5"/>
      <c r="B247" s="69" t="s">
        <v>190</v>
      </c>
      <c r="D247" s="16"/>
      <c r="F247" s="6">
        <f>SUBTOTAL(9,F246:F246)</f>
        <v>12298</v>
      </c>
      <c r="H247" s="6">
        <f>SUBTOTAL(9,H246:H246)</f>
        <v>327372.76</v>
      </c>
      <c r="I247" s="7"/>
    </row>
    <row r="248" spans="1:9" ht="12.75" outlineLevel="2">
      <c r="A248" s="5" t="s">
        <v>155</v>
      </c>
      <c r="B248" s="5" t="s">
        <v>147</v>
      </c>
      <c r="C248">
        <v>4002050</v>
      </c>
      <c r="D248" s="16">
        <v>80080254</v>
      </c>
      <c r="E248" t="s">
        <v>152</v>
      </c>
      <c r="F248" s="6">
        <v>10200</v>
      </c>
      <c r="G248" t="s">
        <v>138</v>
      </c>
      <c r="H248" s="6">
        <v>271524</v>
      </c>
      <c r="I248" s="7">
        <v>39574</v>
      </c>
    </row>
    <row r="249" spans="1:9" ht="12.75" outlineLevel="2">
      <c r="A249" s="5" t="s">
        <v>155</v>
      </c>
      <c r="B249" s="5" t="s">
        <v>147</v>
      </c>
      <c r="C249">
        <v>4002050</v>
      </c>
      <c r="D249" s="16">
        <v>80080256</v>
      </c>
      <c r="E249" t="s">
        <v>152</v>
      </c>
      <c r="F249" s="6">
        <v>1348</v>
      </c>
      <c r="G249" t="s">
        <v>138</v>
      </c>
      <c r="H249" s="6">
        <v>35883.76</v>
      </c>
      <c r="I249" s="7">
        <v>39574</v>
      </c>
    </row>
    <row r="250" spans="1:9" ht="12.75" outlineLevel="1">
      <c r="A250" s="5"/>
      <c r="B250" s="69" t="s">
        <v>177</v>
      </c>
      <c r="D250" s="16"/>
      <c r="F250" s="6">
        <f>SUBTOTAL(9,F248:F249)</f>
        <v>11548</v>
      </c>
      <c r="H250" s="6">
        <f>SUBTOTAL(9,H248:H249)</f>
        <v>307407.76</v>
      </c>
      <c r="I250" s="7"/>
    </row>
    <row r="251" spans="1:9" ht="12.75" outlineLevel="2">
      <c r="A251" s="5" t="s">
        <v>155</v>
      </c>
      <c r="B251" s="5" t="s">
        <v>149</v>
      </c>
      <c r="C251">
        <v>4002050</v>
      </c>
      <c r="D251" s="16">
        <v>80080264</v>
      </c>
      <c r="E251" t="s">
        <v>152</v>
      </c>
      <c r="F251" s="6">
        <v>5999</v>
      </c>
      <c r="G251" t="s">
        <v>138</v>
      </c>
      <c r="H251" s="6">
        <v>159693.38</v>
      </c>
      <c r="I251" s="7">
        <v>39581</v>
      </c>
    </row>
    <row r="252" spans="1:9" ht="12.75" outlineLevel="1">
      <c r="A252" s="5"/>
      <c r="B252" s="69" t="s">
        <v>179</v>
      </c>
      <c r="D252" s="16"/>
      <c r="F252" s="6">
        <f>SUBTOTAL(9,F251:F251)</f>
        <v>5999</v>
      </c>
      <c r="H252" s="6">
        <f>SUBTOTAL(9,H251:H251)</f>
        <v>159693.38</v>
      </c>
      <c r="I252" s="7"/>
    </row>
    <row r="253" spans="1:9" ht="12.75" outlineLevel="2">
      <c r="A253" s="5" t="s">
        <v>155</v>
      </c>
      <c r="B253" s="5" t="s">
        <v>148</v>
      </c>
      <c r="C253">
        <v>4002050</v>
      </c>
      <c r="D253" s="16">
        <v>80080268</v>
      </c>
      <c r="E253" t="s">
        <v>152</v>
      </c>
      <c r="F253" s="6">
        <v>13165</v>
      </c>
      <c r="G253" t="s">
        <v>138</v>
      </c>
      <c r="H253" s="6">
        <v>350452.3</v>
      </c>
      <c r="I253" s="7">
        <v>39582</v>
      </c>
    </row>
    <row r="254" spans="1:9" ht="12.75" outlineLevel="1">
      <c r="A254" s="5"/>
      <c r="B254" s="69" t="s">
        <v>178</v>
      </c>
      <c r="D254" s="16"/>
      <c r="F254" s="6">
        <f>SUBTOTAL(9,F253:F253)</f>
        <v>13165</v>
      </c>
      <c r="H254" s="6">
        <f>SUBTOTAL(9,H253:H253)</f>
        <v>350452.3</v>
      </c>
      <c r="I254" s="7"/>
    </row>
    <row r="255" spans="1:9" ht="12.75" outlineLevel="2">
      <c r="A255" s="5" t="s">
        <v>155</v>
      </c>
      <c r="B255" s="5" t="s">
        <v>149</v>
      </c>
      <c r="C255">
        <v>4002050</v>
      </c>
      <c r="D255" s="16">
        <v>80080269</v>
      </c>
      <c r="E255" t="s">
        <v>152</v>
      </c>
      <c r="F255" s="6">
        <v>520</v>
      </c>
      <c r="G255" t="s">
        <v>138</v>
      </c>
      <c r="H255" s="6">
        <v>13842.4</v>
      </c>
      <c r="I255" s="7">
        <v>39582</v>
      </c>
    </row>
    <row r="256" spans="1:9" ht="12.75" outlineLevel="1">
      <c r="A256" s="5"/>
      <c r="B256" s="69" t="s">
        <v>179</v>
      </c>
      <c r="D256" s="16"/>
      <c r="F256" s="6">
        <f>SUBTOTAL(9,F255:F255)</f>
        <v>520</v>
      </c>
      <c r="H256" s="6">
        <f>SUBTOTAL(9,H255:H255)</f>
        <v>13842.4</v>
      </c>
      <c r="I256" s="7"/>
    </row>
    <row r="257" spans="1:9" ht="12.75" outlineLevel="2">
      <c r="A257" s="5" t="s">
        <v>155</v>
      </c>
      <c r="B257" s="5" t="s">
        <v>143</v>
      </c>
      <c r="C257">
        <v>4002050</v>
      </c>
      <c r="D257" s="16">
        <v>80080271</v>
      </c>
      <c r="E257" t="s">
        <v>152</v>
      </c>
      <c r="F257" s="6">
        <v>14770</v>
      </c>
      <c r="G257" t="s">
        <v>138</v>
      </c>
      <c r="H257" s="6">
        <v>393177.4</v>
      </c>
      <c r="I257" s="7">
        <v>39582</v>
      </c>
    </row>
    <row r="258" spans="1:9" ht="12.75" outlineLevel="1">
      <c r="A258" s="5"/>
      <c r="B258" s="69" t="s">
        <v>173</v>
      </c>
      <c r="D258" s="16"/>
      <c r="F258" s="6">
        <f>SUBTOTAL(9,F257:F257)</f>
        <v>14770</v>
      </c>
      <c r="H258" s="6">
        <f>SUBTOTAL(9,H257:H257)</f>
        <v>393177.4</v>
      </c>
      <c r="I258" s="7"/>
    </row>
    <row r="259" spans="1:9" ht="12.75" outlineLevel="2">
      <c r="A259" s="5" t="s">
        <v>155</v>
      </c>
      <c r="B259" s="5" t="s">
        <v>150</v>
      </c>
      <c r="C259">
        <v>4002050</v>
      </c>
      <c r="D259" s="16">
        <v>80080272</v>
      </c>
      <c r="E259" t="s">
        <v>138</v>
      </c>
      <c r="F259" s="6">
        <v>341846</v>
      </c>
      <c r="G259" t="s">
        <v>138</v>
      </c>
      <c r="H259" s="6">
        <v>341846</v>
      </c>
      <c r="I259" s="7">
        <v>39583</v>
      </c>
    </row>
    <row r="260" spans="1:9" ht="12.75" outlineLevel="2">
      <c r="A260" s="5" t="s">
        <v>155</v>
      </c>
      <c r="B260" s="5" t="s">
        <v>150</v>
      </c>
      <c r="C260">
        <v>4002050</v>
      </c>
      <c r="D260" s="16">
        <v>80080297</v>
      </c>
      <c r="E260" t="s">
        <v>138</v>
      </c>
      <c r="F260" s="6">
        <v>676107</v>
      </c>
      <c r="G260" t="s">
        <v>138</v>
      </c>
      <c r="H260" s="6">
        <v>676107</v>
      </c>
      <c r="I260" s="7">
        <v>39597</v>
      </c>
    </row>
    <row r="261" spans="1:9" ht="12.75" outlineLevel="1">
      <c r="A261" s="5"/>
      <c r="B261" s="69" t="s">
        <v>180</v>
      </c>
      <c r="D261" s="16"/>
      <c r="F261" s="6">
        <f>SUBTOTAL(9,F259:F260)</f>
        <v>1017953</v>
      </c>
      <c r="H261" s="6">
        <f>SUBTOTAL(9,H259:H260)</f>
        <v>1017953</v>
      </c>
      <c r="I261" s="7"/>
    </row>
    <row r="262" spans="1:9" ht="12.75" outlineLevel="2">
      <c r="A262" s="5" t="s">
        <v>155</v>
      </c>
      <c r="B262" s="5" t="s">
        <v>149</v>
      </c>
      <c r="C262">
        <v>4002050</v>
      </c>
      <c r="D262" s="16">
        <v>80080324</v>
      </c>
      <c r="E262" t="s">
        <v>152</v>
      </c>
      <c r="F262" s="6">
        <v>8910</v>
      </c>
      <c r="G262" t="s">
        <v>138</v>
      </c>
      <c r="H262" s="6">
        <v>237184.2</v>
      </c>
      <c r="I262" s="7">
        <v>39602</v>
      </c>
    </row>
    <row r="263" spans="1:9" ht="12.75" outlineLevel="1">
      <c r="A263" s="5"/>
      <c r="B263" s="69" t="s">
        <v>179</v>
      </c>
      <c r="D263" s="16"/>
      <c r="F263" s="6">
        <f>SUBTOTAL(9,F262:F262)</f>
        <v>8910</v>
      </c>
      <c r="H263" s="6">
        <f>SUBTOTAL(9,H262:H262)</f>
        <v>237184.2</v>
      </c>
      <c r="I263" s="7"/>
    </row>
    <row r="264" spans="1:9" ht="12.75" outlineLevel="2">
      <c r="A264" s="5" t="s">
        <v>155</v>
      </c>
      <c r="B264" s="5" t="s">
        <v>150</v>
      </c>
      <c r="C264">
        <v>4002050</v>
      </c>
      <c r="D264" s="16">
        <v>80080325</v>
      </c>
      <c r="E264" t="s">
        <v>152</v>
      </c>
      <c r="F264" s="6">
        <v>1800</v>
      </c>
      <c r="G264" t="s">
        <v>138</v>
      </c>
      <c r="H264" s="6">
        <v>47916</v>
      </c>
      <c r="I264" s="7">
        <v>39602</v>
      </c>
    </row>
    <row r="265" spans="1:9" ht="12.75" outlineLevel="1">
      <c r="A265" s="5"/>
      <c r="B265" s="69" t="s">
        <v>180</v>
      </c>
      <c r="D265" s="16"/>
      <c r="F265" s="6">
        <f>SUBTOTAL(9,F264:F264)</f>
        <v>1800</v>
      </c>
      <c r="H265" s="6">
        <f>SUBTOTAL(9,H264:H264)</f>
        <v>47916</v>
      </c>
      <c r="I265" s="7"/>
    </row>
    <row r="266" spans="1:9" ht="12.75" outlineLevel="2">
      <c r="A266" s="5" t="s">
        <v>155</v>
      </c>
      <c r="B266" s="5" t="s">
        <v>148</v>
      </c>
      <c r="C266">
        <v>4002050</v>
      </c>
      <c r="D266" s="16">
        <v>80080326</v>
      </c>
      <c r="E266" t="s">
        <v>152</v>
      </c>
      <c r="F266" s="6">
        <v>13720</v>
      </c>
      <c r="G266" t="s">
        <v>138</v>
      </c>
      <c r="H266" s="6">
        <v>365226.4</v>
      </c>
      <c r="I266" s="7">
        <v>39602</v>
      </c>
    </row>
    <row r="267" spans="1:9" ht="12.75" outlineLevel="1">
      <c r="A267" s="5"/>
      <c r="B267" s="69" t="s">
        <v>178</v>
      </c>
      <c r="D267" s="16"/>
      <c r="F267" s="6">
        <f>SUBTOTAL(9,F266:F266)</f>
        <v>13720</v>
      </c>
      <c r="H267" s="6">
        <f>SUBTOTAL(9,H266:H266)</f>
        <v>365226.4</v>
      </c>
      <c r="I267" s="7"/>
    </row>
    <row r="268" spans="1:9" ht="12.75" outlineLevel="2">
      <c r="A268" s="5" t="s">
        <v>155</v>
      </c>
      <c r="B268" s="5" t="s">
        <v>147</v>
      </c>
      <c r="C268">
        <v>4002050</v>
      </c>
      <c r="D268" s="16">
        <v>80080327</v>
      </c>
      <c r="E268" t="s">
        <v>152</v>
      </c>
      <c r="F268" s="6">
        <v>721</v>
      </c>
      <c r="G268" t="s">
        <v>138</v>
      </c>
      <c r="H268" s="6">
        <v>19193.02</v>
      </c>
      <c r="I268" s="7">
        <v>39602</v>
      </c>
    </row>
    <row r="269" spans="1:9" ht="12.75" outlineLevel="1">
      <c r="A269" s="5"/>
      <c r="B269" s="69" t="s">
        <v>177</v>
      </c>
      <c r="D269" s="16"/>
      <c r="F269" s="6">
        <f>SUBTOTAL(9,F268:F268)</f>
        <v>721</v>
      </c>
      <c r="H269" s="6">
        <f>SUBTOTAL(9,H268:H268)</f>
        <v>19193.02</v>
      </c>
      <c r="I269" s="7"/>
    </row>
    <row r="270" spans="1:9" ht="12.75" outlineLevel="2">
      <c r="A270" s="5" t="s">
        <v>155</v>
      </c>
      <c r="B270" s="5" t="s">
        <v>143</v>
      </c>
      <c r="C270">
        <v>4002050</v>
      </c>
      <c r="D270" s="16">
        <v>80080335</v>
      </c>
      <c r="E270" t="s">
        <v>152</v>
      </c>
      <c r="F270" s="6">
        <v>7520</v>
      </c>
      <c r="G270" t="s">
        <v>138</v>
      </c>
      <c r="H270" s="6">
        <v>200182.4</v>
      </c>
      <c r="I270" s="7">
        <v>39602</v>
      </c>
    </row>
    <row r="271" spans="1:9" ht="12.75" outlineLevel="1">
      <c r="A271" s="5"/>
      <c r="B271" s="69" t="s">
        <v>173</v>
      </c>
      <c r="D271" s="16"/>
      <c r="F271" s="6">
        <f>SUBTOTAL(9,F270:F270)</f>
        <v>7520</v>
      </c>
      <c r="H271" s="6">
        <f>SUBTOTAL(9,H270:H270)</f>
        <v>200182.4</v>
      </c>
      <c r="I271" s="7"/>
    </row>
    <row r="272" spans="1:9" ht="12.75" outlineLevel="2">
      <c r="A272" s="5" t="s">
        <v>155</v>
      </c>
      <c r="B272" s="5" t="s">
        <v>140</v>
      </c>
      <c r="C272">
        <v>4002050</v>
      </c>
      <c r="D272" s="16">
        <v>80080336</v>
      </c>
      <c r="E272" t="s">
        <v>152</v>
      </c>
      <c r="F272" s="6">
        <v>11950</v>
      </c>
      <c r="G272" t="s">
        <v>138</v>
      </c>
      <c r="H272" s="6">
        <v>318109</v>
      </c>
      <c r="I272" s="7">
        <v>39602</v>
      </c>
    </row>
    <row r="273" spans="1:9" ht="12.75" outlineLevel="1">
      <c r="A273" s="5"/>
      <c r="B273" s="69" t="s">
        <v>169</v>
      </c>
      <c r="D273" s="16"/>
      <c r="F273" s="6">
        <f>SUBTOTAL(9,F272:F272)</f>
        <v>11950</v>
      </c>
      <c r="H273" s="6">
        <f>SUBTOTAL(9,H272:H272)</f>
        <v>318109</v>
      </c>
      <c r="I273" s="7"/>
    </row>
    <row r="274" spans="1:9" ht="12.75" outlineLevel="2">
      <c r="A274" s="5" t="s">
        <v>155</v>
      </c>
      <c r="B274" s="5" t="s">
        <v>149</v>
      </c>
      <c r="C274">
        <v>4002050</v>
      </c>
      <c r="D274" s="16">
        <v>80080337</v>
      </c>
      <c r="E274" t="s">
        <v>152</v>
      </c>
      <c r="F274" s="6">
        <v>3033</v>
      </c>
      <c r="G274" t="s">
        <v>138</v>
      </c>
      <c r="H274" s="6">
        <v>80738.46</v>
      </c>
      <c r="I274" s="7">
        <v>39602</v>
      </c>
    </row>
    <row r="275" spans="1:9" ht="12.75" outlineLevel="1">
      <c r="A275" s="5"/>
      <c r="B275" s="69" t="s">
        <v>179</v>
      </c>
      <c r="D275" s="16"/>
      <c r="F275" s="6">
        <f>SUBTOTAL(9,F274:F274)</f>
        <v>3033</v>
      </c>
      <c r="H275" s="6">
        <f>SUBTOTAL(9,H274:H274)</f>
        <v>80738.46</v>
      </c>
      <c r="I275" s="7"/>
    </row>
    <row r="276" spans="1:9" ht="12.75" outlineLevel="2">
      <c r="A276" s="5" t="s">
        <v>155</v>
      </c>
      <c r="B276" s="5" t="s">
        <v>146</v>
      </c>
      <c r="C276">
        <v>4002050</v>
      </c>
      <c r="D276" s="16">
        <v>80080338</v>
      </c>
      <c r="E276" t="s">
        <v>153</v>
      </c>
      <c r="F276" s="6">
        <v>300</v>
      </c>
      <c r="G276" t="s">
        <v>138</v>
      </c>
      <c r="H276" s="6">
        <v>5423.4</v>
      </c>
      <c r="I276" s="7">
        <v>39602</v>
      </c>
    </row>
    <row r="277" spans="1:9" ht="12.75" outlineLevel="1">
      <c r="A277" s="5"/>
      <c r="B277" s="69" t="s">
        <v>176</v>
      </c>
      <c r="D277" s="16"/>
      <c r="F277" s="6">
        <f>SUBTOTAL(9,F276:F276)</f>
        <v>300</v>
      </c>
      <c r="H277" s="6">
        <f>SUBTOTAL(9,H276:H276)</f>
        <v>5423.4</v>
      </c>
      <c r="I277" s="7"/>
    </row>
    <row r="278" spans="1:9" ht="12.75" outlineLevel="2">
      <c r="A278" s="5" t="s">
        <v>155</v>
      </c>
      <c r="B278" s="5" t="s">
        <v>149</v>
      </c>
      <c r="C278">
        <v>4002050</v>
      </c>
      <c r="D278" s="16">
        <v>80080339</v>
      </c>
      <c r="E278" t="s">
        <v>152</v>
      </c>
      <c r="F278" s="6">
        <v>5218</v>
      </c>
      <c r="G278" t="s">
        <v>138</v>
      </c>
      <c r="H278" s="6">
        <v>138903.16</v>
      </c>
      <c r="I278" s="7">
        <v>39602</v>
      </c>
    </row>
    <row r="279" spans="1:9" ht="12.75" outlineLevel="2">
      <c r="A279" s="5" t="s">
        <v>155</v>
      </c>
      <c r="B279" s="5" t="s">
        <v>149</v>
      </c>
      <c r="C279">
        <v>4002050</v>
      </c>
      <c r="D279" s="16">
        <v>80080340</v>
      </c>
      <c r="E279" t="s">
        <v>152</v>
      </c>
      <c r="F279" s="6">
        <v>5218</v>
      </c>
      <c r="G279" t="s">
        <v>138</v>
      </c>
      <c r="H279" s="6">
        <v>138903.16</v>
      </c>
      <c r="I279" s="7">
        <v>39602</v>
      </c>
    </row>
    <row r="280" spans="1:9" ht="12.75" outlineLevel="1">
      <c r="A280" s="5"/>
      <c r="B280" s="69" t="s">
        <v>179</v>
      </c>
      <c r="D280" s="16"/>
      <c r="F280" s="6">
        <f>SUBTOTAL(9,F278:F279)</f>
        <v>10436</v>
      </c>
      <c r="H280" s="6">
        <f>SUBTOTAL(9,H278:H279)</f>
        <v>277806.32</v>
      </c>
      <c r="I280" s="7"/>
    </row>
    <row r="281" spans="1:9" ht="12.75" outlineLevel="2">
      <c r="A281" s="5" t="s">
        <v>155</v>
      </c>
      <c r="B281" s="5" t="s">
        <v>139</v>
      </c>
      <c r="C281">
        <v>4002050</v>
      </c>
      <c r="D281" s="16">
        <v>80080341</v>
      </c>
      <c r="E281" t="s">
        <v>152</v>
      </c>
      <c r="F281" s="6">
        <v>1550</v>
      </c>
      <c r="G281" t="s">
        <v>138</v>
      </c>
      <c r="H281" s="6">
        <v>41261</v>
      </c>
      <c r="I281" s="7">
        <v>39602</v>
      </c>
    </row>
    <row r="282" spans="1:9" ht="12.75" outlineLevel="1">
      <c r="A282" s="5"/>
      <c r="B282" s="69" t="s">
        <v>168</v>
      </c>
      <c r="D282" s="16"/>
      <c r="F282" s="6">
        <f>SUBTOTAL(9,F281:F281)</f>
        <v>1550</v>
      </c>
      <c r="H282" s="6">
        <f>SUBTOTAL(9,H281:H281)</f>
        <v>41261</v>
      </c>
      <c r="I282" s="7"/>
    </row>
    <row r="283" spans="1:9" ht="12.75" outlineLevel="2">
      <c r="A283" s="5" t="s">
        <v>155</v>
      </c>
      <c r="B283" s="5" t="s">
        <v>0</v>
      </c>
      <c r="C283">
        <v>4002050</v>
      </c>
      <c r="D283" s="16">
        <v>80080342</v>
      </c>
      <c r="E283" t="s">
        <v>152</v>
      </c>
      <c r="F283" s="6">
        <v>630</v>
      </c>
      <c r="G283" t="s">
        <v>138</v>
      </c>
      <c r="H283" s="6">
        <v>16770.6</v>
      </c>
      <c r="I283" s="7">
        <v>39602</v>
      </c>
    </row>
    <row r="284" spans="1:9" ht="12.75" outlineLevel="1">
      <c r="A284" s="5"/>
      <c r="B284" s="69" t="s">
        <v>187</v>
      </c>
      <c r="D284" s="16"/>
      <c r="F284" s="6">
        <f>SUBTOTAL(9,F283:F283)</f>
        <v>630</v>
      </c>
      <c r="H284" s="6">
        <f>SUBTOTAL(9,H283:H283)</f>
        <v>16770.6</v>
      </c>
      <c r="I284" s="7"/>
    </row>
    <row r="285" spans="1:9" ht="12.75" outlineLevel="2">
      <c r="A285" s="5" t="s">
        <v>155</v>
      </c>
      <c r="B285" s="5" t="s">
        <v>149</v>
      </c>
      <c r="C285">
        <v>4002050</v>
      </c>
      <c r="D285" s="16">
        <v>80080343</v>
      </c>
      <c r="E285" t="s">
        <v>152</v>
      </c>
      <c r="F285" s="6">
        <v>19060</v>
      </c>
      <c r="G285" t="s">
        <v>138</v>
      </c>
      <c r="H285" s="6">
        <v>507377.2</v>
      </c>
      <c r="I285" s="7">
        <v>39602</v>
      </c>
    </row>
    <row r="286" spans="1:9" ht="12.75" outlineLevel="1">
      <c r="A286" s="5"/>
      <c r="B286" s="69" t="s">
        <v>179</v>
      </c>
      <c r="D286" s="16"/>
      <c r="F286" s="6">
        <f>SUBTOTAL(9,F285:F285)</f>
        <v>19060</v>
      </c>
      <c r="H286" s="6">
        <f>SUBTOTAL(9,H285:H285)</f>
        <v>507377.2</v>
      </c>
      <c r="I286" s="7"/>
    </row>
    <row r="287" spans="1:9" ht="12.75" outlineLevel="2">
      <c r="A287" s="5" t="s">
        <v>155</v>
      </c>
      <c r="B287" s="5" t="s">
        <v>3</v>
      </c>
      <c r="C287">
        <v>4002050</v>
      </c>
      <c r="D287" s="16">
        <v>80080344</v>
      </c>
      <c r="E287" t="s">
        <v>152</v>
      </c>
      <c r="F287" s="6">
        <v>10750</v>
      </c>
      <c r="G287" t="s">
        <v>138</v>
      </c>
      <c r="H287" s="6">
        <v>286165</v>
      </c>
      <c r="I287" s="7">
        <v>39603</v>
      </c>
    </row>
    <row r="288" spans="1:9" ht="12.75" outlineLevel="1">
      <c r="A288" s="5"/>
      <c r="B288" s="69" t="s">
        <v>189</v>
      </c>
      <c r="D288" s="16"/>
      <c r="F288" s="6">
        <f>SUBTOTAL(9,F287:F287)</f>
        <v>10750</v>
      </c>
      <c r="H288" s="6">
        <f>SUBTOTAL(9,H287:H287)</f>
        <v>286165</v>
      </c>
      <c r="I288" s="7"/>
    </row>
    <row r="289" spans="1:9" ht="12.75" outlineLevel="2">
      <c r="A289" s="5" t="s">
        <v>155</v>
      </c>
      <c r="B289" s="5" t="s">
        <v>148</v>
      </c>
      <c r="C289">
        <v>4002050</v>
      </c>
      <c r="D289" s="16">
        <v>80080368</v>
      </c>
      <c r="E289" t="s">
        <v>152</v>
      </c>
      <c r="F289" s="6">
        <v>11250</v>
      </c>
      <c r="G289" t="s">
        <v>138</v>
      </c>
      <c r="H289" s="6">
        <v>299475</v>
      </c>
      <c r="I289" s="7">
        <v>39605</v>
      </c>
    </row>
    <row r="290" spans="1:9" ht="12.75" outlineLevel="2">
      <c r="A290" s="5" t="s">
        <v>155</v>
      </c>
      <c r="B290" s="5" t="s">
        <v>148</v>
      </c>
      <c r="C290">
        <v>4002050</v>
      </c>
      <c r="D290" s="16">
        <v>80080369</v>
      </c>
      <c r="E290" t="s">
        <v>152</v>
      </c>
      <c r="F290" s="6">
        <v>9563</v>
      </c>
      <c r="G290" t="s">
        <v>138</v>
      </c>
      <c r="H290" s="6">
        <v>254567.06</v>
      </c>
      <c r="I290" s="7">
        <v>39605</v>
      </c>
    </row>
    <row r="291" spans="1:9" ht="12.75" outlineLevel="1">
      <c r="A291" s="5"/>
      <c r="B291" s="69" t="s">
        <v>178</v>
      </c>
      <c r="D291" s="16"/>
      <c r="F291" s="6">
        <f>SUBTOTAL(9,F289:F290)</f>
        <v>20813</v>
      </c>
      <c r="H291" s="6">
        <f>SUBTOTAL(9,H289:H290)</f>
        <v>554042.06</v>
      </c>
      <c r="I291" s="7"/>
    </row>
    <row r="292" spans="1:9" ht="12.75" outlineLevel="2">
      <c r="A292" s="5" t="s">
        <v>155</v>
      </c>
      <c r="B292" s="5" t="s">
        <v>143</v>
      </c>
      <c r="C292">
        <v>4002050</v>
      </c>
      <c r="D292" s="16">
        <v>80080377</v>
      </c>
      <c r="E292" t="s">
        <v>152</v>
      </c>
      <c r="F292" s="6">
        <v>12510</v>
      </c>
      <c r="G292" t="s">
        <v>138</v>
      </c>
      <c r="H292" s="6">
        <v>333016.2</v>
      </c>
      <c r="I292" s="7">
        <v>39608</v>
      </c>
    </row>
    <row r="293" spans="1:9" ht="12.75" outlineLevel="1">
      <c r="A293" s="5"/>
      <c r="B293" s="69" t="s">
        <v>173</v>
      </c>
      <c r="D293" s="16"/>
      <c r="F293" s="6">
        <f>SUBTOTAL(9,F292:F292)</f>
        <v>12510</v>
      </c>
      <c r="H293" s="6">
        <f>SUBTOTAL(9,H292:H292)</f>
        <v>333016.2</v>
      </c>
      <c r="I293" s="7"/>
    </row>
    <row r="294" spans="1:9" ht="12.75" outlineLevel="2">
      <c r="A294" s="5" t="s">
        <v>155</v>
      </c>
      <c r="B294" s="5" t="s">
        <v>150</v>
      </c>
      <c r="C294">
        <v>4002050</v>
      </c>
      <c r="D294" s="16">
        <v>80080384</v>
      </c>
      <c r="E294" t="s">
        <v>138</v>
      </c>
      <c r="F294" s="6">
        <v>219708</v>
      </c>
      <c r="G294" t="s">
        <v>138</v>
      </c>
      <c r="H294" s="6">
        <v>219708</v>
      </c>
      <c r="I294" s="7">
        <v>39608</v>
      </c>
    </row>
    <row r="295" spans="1:9" ht="12.75" outlineLevel="2">
      <c r="A295" s="5" t="s">
        <v>155</v>
      </c>
      <c r="B295" s="5" t="s">
        <v>150</v>
      </c>
      <c r="C295">
        <v>4002050</v>
      </c>
      <c r="D295" s="16">
        <v>80080392</v>
      </c>
      <c r="E295" t="s">
        <v>152</v>
      </c>
      <c r="F295" s="6">
        <v>2181</v>
      </c>
      <c r="G295" t="s">
        <v>138</v>
      </c>
      <c r="H295" s="6">
        <v>58058.22</v>
      </c>
      <c r="I295" s="7">
        <v>39609</v>
      </c>
    </row>
    <row r="296" spans="1:9" ht="12.75" outlineLevel="2">
      <c r="A296" s="5" t="s">
        <v>155</v>
      </c>
      <c r="B296" s="5" t="s">
        <v>150</v>
      </c>
      <c r="C296">
        <v>4002050</v>
      </c>
      <c r="D296" s="16">
        <v>80080423</v>
      </c>
      <c r="E296" t="s">
        <v>152</v>
      </c>
      <c r="F296" s="6">
        <v>2358</v>
      </c>
      <c r="G296" t="s">
        <v>138</v>
      </c>
      <c r="H296" s="6">
        <v>62769.96</v>
      </c>
      <c r="I296" s="7">
        <v>39609</v>
      </c>
    </row>
    <row r="297" spans="1:9" ht="12.75" outlineLevel="1">
      <c r="A297" s="5"/>
      <c r="B297" s="69" t="s">
        <v>180</v>
      </c>
      <c r="D297" s="16"/>
      <c r="F297" s="6">
        <f>SUBTOTAL(9,F294:F296)</f>
        <v>224247</v>
      </c>
      <c r="H297" s="6">
        <f>SUBTOTAL(9,H294:H296)</f>
        <v>340536.18</v>
      </c>
      <c r="I297" s="7"/>
    </row>
    <row r="298" spans="1:9" ht="12.75" outlineLevel="2">
      <c r="A298" s="5" t="s">
        <v>155</v>
      </c>
      <c r="B298" s="5" t="s">
        <v>140</v>
      </c>
      <c r="C298">
        <v>4002050</v>
      </c>
      <c r="D298" s="16">
        <v>80080395</v>
      </c>
      <c r="E298" t="s">
        <v>152</v>
      </c>
      <c r="F298" s="6">
        <v>14600</v>
      </c>
      <c r="G298" t="s">
        <v>138</v>
      </c>
      <c r="H298" s="6">
        <v>388652</v>
      </c>
      <c r="I298" s="7">
        <v>39610</v>
      </c>
    </row>
    <row r="299" spans="1:9" ht="12.75" outlineLevel="1">
      <c r="A299" s="5"/>
      <c r="B299" s="69" t="s">
        <v>169</v>
      </c>
      <c r="D299" s="16"/>
      <c r="F299" s="6">
        <f>SUBTOTAL(9,F298:F298)</f>
        <v>14600</v>
      </c>
      <c r="H299" s="6">
        <f>SUBTOTAL(9,H298:H298)</f>
        <v>388652</v>
      </c>
      <c r="I299" s="7"/>
    </row>
    <row r="300" spans="1:9" ht="12.75" outlineLevel="2">
      <c r="A300" s="5" t="s">
        <v>155</v>
      </c>
      <c r="B300" s="5" t="s">
        <v>5</v>
      </c>
      <c r="C300">
        <v>4002050</v>
      </c>
      <c r="D300" s="16">
        <v>80080396</v>
      </c>
      <c r="E300" t="s">
        <v>152</v>
      </c>
      <c r="F300" s="6">
        <v>5500</v>
      </c>
      <c r="G300" t="s">
        <v>138</v>
      </c>
      <c r="H300" s="6">
        <v>146410</v>
      </c>
      <c r="I300" s="7">
        <v>39610</v>
      </c>
    </row>
    <row r="301" spans="1:9" ht="12.75" outlineLevel="1">
      <c r="A301" s="5"/>
      <c r="B301" s="69" t="s">
        <v>191</v>
      </c>
      <c r="D301" s="16"/>
      <c r="F301" s="6">
        <f>SUBTOTAL(9,F300:F300)</f>
        <v>5500</v>
      </c>
      <c r="H301" s="6">
        <f>SUBTOTAL(9,H300:H300)</f>
        <v>146410</v>
      </c>
      <c r="I301" s="7"/>
    </row>
    <row r="302" spans="1:9" ht="12.75" outlineLevel="2">
      <c r="A302" s="5" t="s">
        <v>155</v>
      </c>
      <c r="B302" s="5" t="s">
        <v>143</v>
      </c>
      <c r="C302">
        <v>4002050</v>
      </c>
      <c r="D302" s="16">
        <v>80080402</v>
      </c>
      <c r="E302" t="s">
        <v>152</v>
      </c>
      <c r="F302" s="6">
        <v>14716</v>
      </c>
      <c r="G302" t="s">
        <v>138</v>
      </c>
      <c r="H302" s="6">
        <v>391739.92</v>
      </c>
      <c r="I302" s="7">
        <v>39612</v>
      </c>
    </row>
    <row r="303" spans="1:9" ht="12.75" outlineLevel="1">
      <c r="A303" s="5"/>
      <c r="B303" s="69" t="s">
        <v>173</v>
      </c>
      <c r="D303" s="16"/>
      <c r="F303" s="6">
        <f>SUBTOTAL(9,F302:F302)</f>
        <v>14716</v>
      </c>
      <c r="H303" s="6">
        <f>SUBTOTAL(9,H302:H302)</f>
        <v>391739.92</v>
      </c>
      <c r="I303" s="7"/>
    </row>
    <row r="304" spans="1:9" ht="12.75" outlineLevel="2">
      <c r="A304" s="5" t="s">
        <v>155</v>
      </c>
      <c r="B304" s="5" t="s">
        <v>148</v>
      </c>
      <c r="C304">
        <v>4002050</v>
      </c>
      <c r="D304" s="16">
        <v>80080405</v>
      </c>
      <c r="E304" t="s">
        <v>152</v>
      </c>
      <c r="F304" s="6">
        <v>3085</v>
      </c>
      <c r="G304" t="s">
        <v>138</v>
      </c>
      <c r="H304" s="6">
        <v>82122.7</v>
      </c>
      <c r="I304" s="7">
        <v>39612</v>
      </c>
    </row>
    <row r="305" spans="1:9" ht="12.75" outlineLevel="1">
      <c r="A305" s="5"/>
      <c r="B305" s="69" t="s">
        <v>178</v>
      </c>
      <c r="D305" s="16"/>
      <c r="F305" s="6">
        <f>SUBTOTAL(9,F304:F304)</f>
        <v>3085</v>
      </c>
      <c r="H305" s="6">
        <f>SUBTOTAL(9,H304:H304)</f>
        <v>82122.7</v>
      </c>
      <c r="I305" s="7"/>
    </row>
    <row r="306" spans="1:9" ht="12.75" outlineLevel="2">
      <c r="A306" s="5" t="s">
        <v>155</v>
      </c>
      <c r="B306" s="5" t="s">
        <v>129</v>
      </c>
      <c r="C306">
        <v>4002050</v>
      </c>
      <c r="D306" s="16">
        <v>80080406</v>
      </c>
      <c r="E306" t="s">
        <v>151</v>
      </c>
      <c r="F306" s="6">
        <v>81110</v>
      </c>
      <c r="G306" t="s">
        <v>138</v>
      </c>
      <c r="H306" s="6">
        <v>64222.09</v>
      </c>
      <c r="I306" s="7">
        <v>39612</v>
      </c>
    </row>
    <row r="307" spans="1:9" ht="12.75" outlineLevel="1">
      <c r="A307" s="5"/>
      <c r="B307" s="69" t="s">
        <v>182</v>
      </c>
      <c r="D307" s="16"/>
      <c r="F307" s="6">
        <f>SUBTOTAL(9,F306:F306)</f>
        <v>81110</v>
      </c>
      <c r="H307" s="6">
        <f>SUBTOTAL(9,H306:H306)</f>
        <v>64222.09</v>
      </c>
      <c r="I307" s="7"/>
    </row>
    <row r="308" spans="1:9" ht="12.75" outlineLevel="2">
      <c r="A308" s="5" t="s">
        <v>155</v>
      </c>
      <c r="B308" s="5" t="s">
        <v>143</v>
      </c>
      <c r="C308">
        <v>4002050</v>
      </c>
      <c r="D308" s="16">
        <v>80080407</v>
      </c>
      <c r="E308" t="s">
        <v>152</v>
      </c>
      <c r="F308" s="6">
        <v>3580</v>
      </c>
      <c r="G308" t="s">
        <v>138</v>
      </c>
      <c r="H308" s="6">
        <v>95299.6</v>
      </c>
      <c r="I308" s="7">
        <v>39612</v>
      </c>
    </row>
    <row r="309" spans="1:9" ht="12.75" outlineLevel="2">
      <c r="A309" s="5" t="s">
        <v>155</v>
      </c>
      <c r="B309" s="5" t="s">
        <v>143</v>
      </c>
      <c r="C309">
        <v>4002050</v>
      </c>
      <c r="D309" s="16">
        <v>80080408</v>
      </c>
      <c r="E309" t="s">
        <v>152</v>
      </c>
      <c r="F309" s="6">
        <v>8512</v>
      </c>
      <c r="G309" t="s">
        <v>138</v>
      </c>
      <c r="H309" s="6">
        <v>226589.44</v>
      </c>
      <c r="I309" s="7">
        <v>39612</v>
      </c>
    </row>
    <row r="310" spans="1:9" ht="12.75" outlineLevel="2">
      <c r="A310" s="5" t="s">
        <v>155</v>
      </c>
      <c r="B310" s="5" t="s">
        <v>143</v>
      </c>
      <c r="C310">
        <v>4002050</v>
      </c>
      <c r="D310" s="16">
        <v>80080409</v>
      </c>
      <c r="E310" t="s">
        <v>152</v>
      </c>
      <c r="F310" s="6">
        <v>6720</v>
      </c>
      <c r="G310" t="s">
        <v>138</v>
      </c>
      <c r="H310" s="6">
        <v>178886.4</v>
      </c>
      <c r="I310" s="7">
        <v>39612</v>
      </c>
    </row>
    <row r="311" spans="1:9" ht="12.75" outlineLevel="1">
      <c r="A311" s="5"/>
      <c r="B311" s="69" t="s">
        <v>173</v>
      </c>
      <c r="D311" s="16"/>
      <c r="F311" s="6">
        <f>SUBTOTAL(9,F308:F310)</f>
        <v>18812</v>
      </c>
      <c r="H311" s="6">
        <f>SUBTOTAL(9,H308:H310)</f>
        <v>500775.44000000006</v>
      </c>
      <c r="I311" s="7"/>
    </row>
    <row r="312" spans="1:9" ht="12.75" outlineLevel="2">
      <c r="A312" s="5" t="s">
        <v>155</v>
      </c>
      <c r="B312" s="5" t="s">
        <v>148</v>
      </c>
      <c r="C312">
        <v>4002050</v>
      </c>
      <c r="D312" s="16">
        <v>80080413</v>
      </c>
      <c r="E312" t="s">
        <v>152</v>
      </c>
      <c r="F312" s="6">
        <v>4340</v>
      </c>
      <c r="G312" t="s">
        <v>138</v>
      </c>
      <c r="H312" s="6">
        <v>115530.8</v>
      </c>
      <c r="I312" s="7">
        <v>39612</v>
      </c>
    </row>
    <row r="313" spans="1:9" ht="12.75" outlineLevel="2">
      <c r="A313" s="5" t="s">
        <v>155</v>
      </c>
      <c r="B313" s="5" t="s">
        <v>148</v>
      </c>
      <c r="C313">
        <v>4002050</v>
      </c>
      <c r="D313" s="16">
        <v>80080414</v>
      </c>
      <c r="E313" t="s">
        <v>152</v>
      </c>
      <c r="F313" s="6">
        <v>9741</v>
      </c>
      <c r="G313" t="s">
        <v>138</v>
      </c>
      <c r="H313" s="6">
        <v>259305.42</v>
      </c>
      <c r="I313" s="7">
        <v>39612</v>
      </c>
    </row>
    <row r="314" spans="1:9" ht="12.75" outlineLevel="2">
      <c r="A314" s="5" t="s">
        <v>155</v>
      </c>
      <c r="B314" s="5" t="s">
        <v>148</v>
      </c>
      <c r="C314">
        <v>4002050</v>
      </c>
      <c r="D314" s="16">
        <v>80080417</v>
      </c>
      <c r="E314" t="s">
        <v>152</v>
      </c>
      <c r="F314" s="6">
        <v>1824</v>
      </c>
      <c r="G314" t="s">
        <v>138</v>
      </c>
      <c r="H314" s="6">
        <v>48554.88</v>
      </c>
      <c r="I314" s="7">
        <v>39612</v>
      </c>
    </row>
    <row r="315" spans="1:9" ht="12.75" outlineLevel="1">
      <c r="A315" s="5"/>
      <c r="B315" s="69" t="s">
        <v>178</v>
      </c>
      <c r="D315" s="16"/>
      <c r="F315" s="6">
        <f>SUBTOTAL(9,F312:F314)</f>
        <v>15905</v>
      </c>
      <c r="H315" s="6">
        <f>SUBTOTAL(9,H312:H314)</f>
        <v>423391.10000000003</v>
      </c>
      <c r="I315" s="7"/>
    </row>
    <row r="316" spans="1:9" ht="12.75" outlineLevel="2">
      <c r="A316" s="5" t="s">
        <v>155</v>
      </c>
      <c r="B316" s="5" t="s">
        <v>139</v>
      </c>
      <c r="C316">
        <v>4002050</v>
      </c>
      <c r="D316" s="16">
        <v>80080418</v>
      </c>
      <c r="E316" t="s">
        <v>152</v>
      </c>
      <c r="F316" s="6">
        <v>1175</v>
      </c>
      <c r="G316" t="s">
        <v>138</v>
      </c>
      <c r="H316" s="6">
        <v>31278.5</v>
      </c>
      <c r="I316" s="7">
        <v>39612</v>
      </c>
    </row>
    <row r="317" spans="1:9" ht="12.75" outlineLevel="2">
      <c r="A317" s="5" t="s">
        <v>155</v>
      </c>
      <c r="B317" s="5" t="s">
        <v>139</v>
      </c>
      <c r="C317">
        <v>4002050</v>
      </c>
      <c r="D317" s="16">
        <v>80080419</v>
      </c>
      <c r="E317" t="s">
        <v>152</v>
      </c>
      <c r="F317" s="6">
        <v>1500</v>
      </c>
      <c r="G317" t="s">
        <v>138</v>
      </c>
      <c r="H317" s="6">
        <v>39930</v>
      </c>
      <c r="I317" s="7">
        <v>39612</v>
      </c>
    </row>
    <row r="318" spans="1:9" ht="12.75" outlineLevel="1">
      <c r="A318" s="5"/>
      <c r="B318" s="69" t="s">
        <v>168</v>
      </c>
      <c r="D318" s="16"/>
      <c r="F318" s="6">
        <f>SUBTOTAL(9,F316:F317)</f>
        <v>2675</v>
      </c>
      <c r="H318" s="6">
        <f>SUBTOTAL(9,H316:H317)</f>
        <v>71208.5</v>
      </c>
      <c r="I318" s="7"/>
    </row>
    <row r="319" spans="1:9" ht="12.75" outlineLevel="2">
      <c r="A319" s="5" t="s">
        <v>155</v>
      </c>
      <c r="B319" s="5" t="s">
        <v>145</v>
      </c>
      <c r="C319">
        <v>4002050</v>
      </c>
      <c r="D319" s="16">
        <v>80080420</v>
      </c>
      <c r="E319" t="s">
        <v>152</v>
      </c>
      <c r="F319" s="6">
        <v>250</v>
      </c>
      <c r="G319" t="s">
        <v>138</v>
      </c>
      <c r="H319" s="6">
        <v>6655</v>
      </c>
      <c r="I319" s="7">
        <v>39612</v>
      </c>
    </row>
    <row r="320" spans="1:9" ht="12.75" outlineLevel="1">
      <c r="A320" s="5"/>
      <c r="B320" s="69" t="s">
        <v>175</v>
      </c>
      <c r="D320" s="16"/>
      <c r="F320" s="6">
        <f>SUBTOTAL(9,F319:F319)</f>
        <v>250</v>
      </c>
      <c r="H320" s="6">
        <f>SUBTOTAL(9,H319:H319)</f>
        <v>6655</v>
      </c>
      <c r="I320" s="7"/>
    </row>
    <row r="321" spans="1:9" ht="12.75" outlineLevel="2">
      <c r="A321" s="5" t="s">
        <v>155</v>
      </c>
      <c r="B321" s="5" t="s">
        <v>148</v>
      </c>
      <c r="C321">
        <v>4002050</v>
      </c>
      <c r="D321" s="16">
        <v>80080421</v>
      </c>
      <c r="E321" t="s">
        <v>152</v>
      </c>
      <c r="F321" s="6">
        <v>19250</v>
      </c>
      <c r="G321" t="s">
        <v>138</v>
      </c>
      <c r="H321" s="6">
        <v>512435</v>
      </c>
      <c r="I321" s="7">
        <v>39612</v>
      </c>
    </row>
    <row r="322" spans="1:9" ht="12.75" outlineLevel="2">
      <c r="A322" s="5" t="s">
        <v>155</v>
      </c>
      <c r="B322" s="5" t="s">
        <v>148</v>
      </c>
      <c r="C322">
        <v>4002050</v>
      </c>
      <c r="D322" s="16">
        <v>80080422</v>
      </c>
      <c r="E322" t="s">
        <v>152</v>
      </c>
      <c r="F322" s="6">
        <v>3738</v>
      </c>
      <c r="G322" t="s">
        <v>138</v>
      </c>
      <c r="H322" s="6">
        <v>99505.56</v>
      </c>
      <c r="I322" s="7">
        <v>39612</v>
      </c>
    </row>
    <row r="323" spans="1:9" ht="12.75" outlineLevel="1">
      <c r="A323" s="5"/>
      <c r="B323" s="69" t="s">
        <v>178</v>
      </c>
      <c r="D323" s="16"/>
      <c r="F323" s="6">
        <f>SUBTOTAL(9,F321:F322)</f>
        <v>22988</v>
      </c>
      <c r="H323" s="6">
        <f>SUBTOTAL(9,H321:H322)</f>
        <v>611940.56</v>
      </c>
      <c r="I323" s="7"/>
    </row>
    <row r="324" spans="1:9" ht="12.75" outlineLevel="2">
      <c r="A324" s="5" t="s">
        <v>155</v>
      </c>
      <c r="B324" s="5" t="s">
        <v>140</v>
      </c>
      <c r="C324">
        <v>4002050</v>
      </c>
      <c r="D324" s="16">
        <v>80080503</v>
      </c>
      <c r="E324" t="s">
        <v>152</v>
      </c>
      <c r="F324" s="6">
        <v>5655</v>
      </c>
      <c r="G324" t="s">
        <v>138</v>
      </c>
      <c r="H324" s="6">
        <v>135126.23</v>
      </c>
      <c r="I324" s="7">
        <v>39638</v>
      </c>
    </row>
    <row r="325" spans="1:9" ht="12.75" outlineLevel="1">
      <c r="A325" s="5"/>
      <c r="B325" s="69" t="s">
        <v>169</v>
      </c>
      <c r="D325" s="16"/>
      <c r="F325" s="6">
        <f>SUBTOTAL(9,F324:F324)</f>
        <v>5655</v>
      </c>
      <c r="H325" s="6">
        <f>SUBTOTAL(9,H324:H324)</f>
        <v>135126.23</v>
      </c>
      <c r="I325" s="7"/>
    </row>
    <row r="326" spans="1:9" ht="12.75" outlineLevel="2">
      <c r="A326" s="5" t="s">
        <v>155</v>
      </c>
      <c r="B326" s="5" t="s">
        <v>143</v>
      </c>
      <c r="C326">
        <v>4002050</v>
      </c>
      <c r="D326" s="16">
        <v>80080507</v>
      </c>
      <c r="E326" t="s">
        <v>152</v>
      </c>
      <c r="F326" s="6">
        <v>5120</v>
      </c>
      <c r="G326" t="s">
        <v>138</v>
      </c>
      <c r="H326" s="6">
        <v>122342.4</v>
      </c>
      <c r="I326" s="7">
        <v>39638</v>
      </c>
    </row>
    <row r="327" spans="1:9" ht="12.75" outlineLevel="1">
      <c r="A327" s="5"/>
      <c r="B327" s="69" t="s">
        <v>173</v>
      </c>
      <c r="D327" s="16"/>
      <c r="F327" s="6">
        <f>SUBTOTAL(9,F326:F326)</f>
        <v>5120</v>
      </c>
      <c r="H327" s="6">
        <f>SUBTOTAL(9,H326:H326)</f>
        <v>122342.4</v>
      </c>
      <c r="I327" s="7"/>
    </row>
    <row r="328" spans="1:9" ht="12.75" outlineLevel="2">
      <c r="A328" s="5" t="s">
        <v>155</v>
      </c>
      <c r="B328" s="5" t="s">
        <v>150</v>
      </c>
      <c r="C328">
        <v>4002050</v>
      </c>
      <c r="D328" s="16">
        <v>80080509</v>
      </c>
      <c r="E328" t="s">
        <v>138</v>
      </c>
      <c r="F328" s="6">
        <v>3142936</v>
      </c>
      <c r="G328" t="s">
        <v>138</v>
      </c>
      <c r="H328" s="6">
        <v>3142936</v>
      </c>
      <c r="I328" s="7">
        <v>39639</v>
      </c>
    </row>
    <row r="329" spans="1:9" ht="12.75" outlineLevel="2">
      <c r="A329" s="5" t="s">
        <v>155</v>
      </c>
      <c r="B329" s="5" t="s">
        <v>150</v>
      </c>
      <c r="C329">
        <v>4002050</v>
      </c>
      <c r="D329" s="16">
        <v>80080510</v>
      </c>
      <c r="E329" t="s">
        <v>138</v>
      </c>
      <c r="F329" s="6">
        <v>315784</v>
      </c>
      <c r="G329" t="s">
        <v>138</v>
      </c>
      <c r="H329" s="6">
        <v>315784</v>
      </c>
      <c r="I329" s="7">
        <v>39639</v>
      </c>
    </row>
    <row r="330" spans="1:9" ht="12.75" outlineLevel="2">
      <c r="A330" s="5" t="s">
        <v>155</v>
      </c>
      <c r="B330" s="5" t="s">
        <v>150</v>
      </c>
      <c r="C330">
        <v>4002050</v>
      </c>
      <c r="D330" s="16">
        <v>80080511</v>
      </c>
      <c r="E330" t="s">
        <v>138</v>
      </c>
      <c r="F330" s="6">
        <v>391141</v>
      </c>
      <c r="G330" t="s">
        <v>138</v>
      </c>
      <c r="H330" s="6">
        <v>391141</v>
      </c>
      <c r="I330" s="7">
        <v>39639</v>
      </c>
    </row>
    <row r="331" spans="1:9" ht="12.75" outlineLevel="2">
      <c r="A331" s="5" t="s">
        <v>155</v>
      </c>
      <c r="B331" s="5" t="s">
        <v>150</v>
      </c>
      <c r="C331">
        <v>4002050</v>
      </c>
      <c r="D331" s="16">
        <v>80080512</v>
      </c>
      <c r="E331" t="s">
        <v>138</v>
      </c>
      <c r="F331" s="6">
        <v>454967</v>
      </c>
      <c r="G331" t="s">
        <v>138</v>
      </c>
      <c r="H331" s="6">
        <v>454967</v>
      </c>
      <c r="I331" s="7">
        <v>39639</v>
      </c>
    </row>
    <row r="332" spans="1:9" ht="12.75" outlineLevel="2">
      <c r="A332" s="5" t="s">
        <v>155</v>
      </c>
      <c r="B332" s="5" t="s">
        <v>150</v>
      </c>
      <c r="C332">
        <v>4002050</v>
      </c>
      <c r="D332" s="16">
        <v>80080513</v>
      </c>
      <c r="E332" t="s">
        <v>138</v>
      </c>
      <c r="F332" s="6">
        <v>577247</v>
      </c>
      <c r="G332" t="s">
        <v>138</v>
      </c>
      <c r="H332" s="6">
        <v>577247</v>
      </c>
      <c r="I332" s="7">
        <v>39639</v>
      </c>
    </row>
    <row r="333" spans="1:9" ht="12.75" outlineLevel="2">
      <c r="A333" s="5" t="s">
        <v>155</v>
      </c>
      <c r="B333" s="5" t="s">
        <v>150</v>
      </c>
      <c r="C333">
        <v>4002050</v>
      </c>
      <c r="D333" s="16">
        <v>80080514</v>
      </c>
      <c r="E333" t="s">
        <v>138</v>
      </c>
      <c r="F333" s="6">
        <v>207209</v>
      </c>
      <c r="G333" t="s">
        <v>138</v>
      </c>
      <c r="H333" s="6">
        <v>207209</v>
      </c>
      <c r="I333" s="7">
        <v>39639</v>
      </c>
    </row>
    <row r="334" spans="1:9" ht="12.75" outlineLevel="2">
      <c r="A334" s="5" t="s">
        <v>155</v>
      </c>
      <c r="B334" s="5" t="s">
        <v>150</v>
      </c>
      <c r="C334">
        <v>4002050</v>
      </c>
      <c r="D334" s="16">
        <v>80080515</v>
      </c>
      <c r="E334" t="s">
        <v>138</v>
      </c>
      <c r="F334" s="6">
        <v>333295</v>
      </c>
      <c r="G334" t="s">
        <v>138</v>
      </c>
      <c r="H334" s="6">
        <v>333295</v>
      </c>
      <c r="I334" s="7">
        <v>39639</v>
      </c>
    </row>
    <row r="335" spans="1:9" ht="12.75" outlineLevel="2">
      <c r="A335" s="5" t="s">
        <v>155</v>
      </c>
      <c r="B335" s="5" t="s">
        <v>150</v>
      </c>
      <c r="C335">
        <v>4002050</v>
      </c>
      <c r="D335" s="16">
        <v>80080516</v>
      </c>
      <c r="E335" t="s">
        <v>138</v>
      </c>
      <c r="F335" s="6">
        <v>226884</v>
      </c>
      <c r="G335" t="s">
        <v>138</v>
      </c>
      <c r="H335" s="6">
        <v>226884</v>
      </c>
      <c r="I335" s="7">
        <v>39639</v>
      </c>
    </row>
    <row r="336" spans="1:9" ht="12.75" outlineLevel="1">
      <c r="A336" s="5"/>
      <c r="B336" s="69" t="s">
        <v>180</v>
      </c>
      <c r="D336" s="16"/>
      <c r="F336" s="6">
        <f>SUBTOTAL(9,F328:F335)</f>
        <v>5649463</v>
      </c>
      <c r="H336" s="6">
        <f>SUBTOTAL(9,H328:H335)</f>
        <v>5649463</v>
      </c>
      <c r="I336" s="7"/>
    </row>
    <row r="337" spans="1:9" ht="12.75" outlineLevel="2">
      <c r="A337" s="5" t="s">
        <v>155</v>
      </c>
      <c r="B337" s="5" t="s">
        <v>140</v>
      </c>
      <c r="C337">
        <v>4002050</v>
      </c>
      <c r="D337" s="16">
        <v>80080482</v>
      </c>
      <c r="E337" t="s">
        <v>152</v>
      </c>
      <c r="F337" s="6">
        <v>13406</v>
      </c>
      <c r="G337" t="s">
        <v>138</v>
      </c>
      <c r="H337" s="6">
        <v>320336.37</v>
      </c>
      <c r="I337" s="7">
        <v>39643</v>
      </c>
    </row>
    <row r="338" spans="1:9" ht="12.75" outlineLevel="1">
      <c r="A338" s="5"/>
      <c r="B338" s="69" t="s">
        <v>169</v>
      </c>
      <c r="D338" s="16"/>
      <c r="F338" s="6">
        <f>SUBTOTAL(9,F337:F337)</f>
        <v>13406</v>
      </c>
      <c r="H338" s="6">
        <f>SUBTOTAL(9,H337:H337)</f>
        <v>320336.37</v>
      </c>
      <c r="I338" s="7"/>
    </row>
    <row r="339" spans="1:9" ht="12.75" outlineLevel="2">
      <c r="A339" s="5" t="s">
        <v>155</v>
      </c>
      <c r="B339" s="5" t="s">
        <v>141</v>
      </c>
      <c r="C339">
        <v>4002050</v>
      </c>
      <c r="D339" s="16">
        <v>80080484</v>
      </c>
      <c r="E339" t="s">
        <v>152</v>
      </c>
      <c r="F339" s="6">
        <v>8425</v>
      </c>
      <c r="G339" t="s">
        <v>138</v>
      </c>
      <c r="H339" s="6">
        <v>201315.38</v>
      </c>
      <c r="I339" s="7">
        <v>39643</v>
      </c>
    </row>
    <row r="340" spans="1:9" ht="12.75" outlineLevel="1">
      <c r="A340" s="5"/>
      <c r="B340" s="69" t="s">
        <v>172</v>
      </c>
      <c r="D340" s="16"/>
      <c r="F340" s="6">
        <f>SUBTOTAL(9,F339:F339)</f>
        <v>8425</v>
      </c>
      <c r="H340" s="6">
        <f>SUBTOTAL(9,H339:H339)</f>
        <v>201315.38</v>
      </c>
      <c r="I340" s="7"/>
    </row>
    <row r="341" spans="1:9" ht="12.75" outlineLevel="2">
      <c r="A341" s="5" t="s">
        <v>155</v>
      </c>
      <c r="B341" s="5" t="s">
        <v>148</v>
      </c>
      <c r="C341">
        <v>4002050</v>
      </c>
      <c r="D341" s="16">
        <v>80080485</v>
      </c>
      <c r="E341" t="s">
        <v>152</v>
      </c>
      <c r="F341" s="6">
        <v>11585</v>
      </c>
      <c r="G341" t="s">
        <v>138</v>
      </c>
      <c r="H341" s="6">
        <v>276823.58</v>
      </c>
      <c r="I341" s="7">
        <v>39643</v>
      </c>
    </row>
    <row r="342" spans="1:9" ht="12.75" outlineLevel="1">
      <c r="A342" s="5"/>
      <c r="B342" s="69" t="s">
        <v>178</v>
      </c>
      <c r="D342" s="16"/>
      <c r="F342" s="6">
        <f>SUBTOTAL(9,F341:F341)</f>
        <v>11585</v>
      </c>
      <c r="H342" s="6">
        <f>SUBTOTAL(9,H341:H341)</f>
        <v>276823.58</v>
      </c>
      <c r="I342" s="7"/>
    </row>
    <row r="343" spans="1:9" ht="12.75" outlineLevel="2">
      <c r="A343" s="5" t="s">
        <v>155</v>
      </c>
      <c r="B343" s="5" t="s">
        <v>149</v>
      </c>
      <c r="C343">
        <v>4002050</v>
      </c>
      <c r="D343" s="16">
        <v>80080486</v>
      </c>
      <c r="E343" t="s">
        <v>152</v>
      </c>
      <c r="F343" s="6">
        <v>6430</v>
      </c>
      <c r="G343" t="s">
        <v>138</v>
      </c>
      <c r="H343" s="6">
        <v>153644.85</v>
      </c>
      <c r="I343" s="7">
        <v>39643</v>
      </c>
    </row>
    <row r="344" spans="1:9" ht="12.75" outlineLevel="1">
      <c r="A344" s="5"/>
      <c r="B344" s="69" t="s">
        <v>179</v>
      </c>
      <c r="D344" s="16"/>
      <c r="F344" s="6">
        <f>SUBTOTAL(9,F343:F343)</f>
        <v>6430</v>
      </c>
      <c r="H344" s="6">
        <f>SUBTOTAL(9,H343:H343)</f>
        <v>153644.85</v>
      </c>
      <c r="I344" s="7"/>
    </row>
    <row r="345" spans="1:9" ht="12.75" outlineLevel="2">
      <c r="A345" s="5" t="s">
        <v>155</v>
      </c>
      <c r="B345" s="5" t="s">
        <v>148</v>
      </c>
      <c r="C345">
        <v>4002050</v>
      </c>
      <c r="D345" s="16">
        <v>80080487</v>
      </c>
      <c r="E345" t="s">
        <v>152</v>
      </c>
      <c r="F345" s="6">
        <v>13165</v>
      </c>
      <c r="G345" t="s">
        <v>138</v>
      </c>
      <c r="H345" s="6">
        <v>314577.68</v>
      </c>
      <c r="I345" s="7">
        <v>39643</v>
      </c>
    </row>
    <row r="346" spans="1:9" ht="12.75" outlineLevel="1">
      <c r="A346" s="5"/>
      <c r="B346" s="69" t="s">
        <v>178</v>
      </c>
      <c r="D346" s="16"/>
      <c r="F346" s="6">
        <f>SUBTOTAL(9,F345:F345)</f>
        <v>13165</v>
      </c>
      <c r="H346" s="6">
        <f>SUBTOTAL(9,H345:H345)</f>
        <v>314577.68</v>
      </c>
      <c r="I346" s="7"/>
    </row>
    <row r="347" spans="1:9" ht="12.75" outlineLevel="2">
      <c r="A347" s="5" t="s">
        <v>155</v>
      </c>
      <c r="B347" s="5" t="s">
        <v>141</v>
      </c>
      <c r="C347">
        <v>4002050</v>
      </c>
      <c r="D347" s="16">
        <v>80080488</v>
      </c>
      <c r="E347" t="s">
        <v>152</v>
      </c>
      <c r="F347" s="6">
        <v>900</v>
      </c>
      <c r="G347" t="s">
        <v>138</v>
      </c>
      <c r="H347" s="6">
        <v>21505.5</v>
      </c>
      <c r="I347" s="7">
        <v>39643</v>
      </c>
    </row>
    <row r="348" spans="1:9" ht="12.75" outlineLevel="1">
      <c r="A348" s="5"/>
      <c r="B348" s="69" t="s">
        <v>172</v>
      </c>
      <c r="D348" s="16"/>
      <c r="F348" s="6">
        <f>SUBTOTAL(9,F347:F347)</f>
        <v>900</v>
      </c>
      <c r="H348" s="6">
        <f>SUBTOTAL(9,H347:H347)</f>
        <v>21505.5</v>
      </c>
      <c r="I348" s="7"/>
    </row>
    <row r="349" spans="1:9" ht="12.75" outlineLevel="2">
      <c r="A349" s="5" t="s">
        <v>155</v>
      </c>
      <c r="B349" s="5" t="s">
        <v>149</v>
      </c>
      <c r="C349">
        <v>4002050</v>
      </c>
      <c r="D349" s="16">
        <v>80080492</v>
      </c>
      <c r="E349" t="s">
        <v>152</v>
      </c>
      <c r="F349" s="6">
        <v>13846</v>
      </c>
      <c r="G349" t="s">
        <v>138</v>
      </c>
      <c r="H349" s="6">
        <v>330850.17</v>
      </c>
      <c r="I349" s="7">
        <v>39643</v>
      </c>
    </row>
    <row r="350" spans="1:9" ht="12.75" outlineLevel="2">
      <c r="A350" s="5" t="s">
        <v>155</v>
      </c>
      <c r="B350" s="5" t="s">
        <v>149</v>
      </c>
      <c r="C350">
        <v>4002050</v>
      </c>
      <c r="D350" s="16">
        <v>80080493</v>
      </c>
      <c r="E350" t="s">
        <v>152</v>
      </c>
      <c r="F350" s="6">
        <v>13530</v>
      </c>
      <c r="G350" t="s">
        <v>138</v>
      </c>
      <c r="H350" s="6">
        <v>323299.35</v>
      </c>
      <c r="I350" s="7">
        <v>39643</v>
      </c>
    </row>
    <row r="351" spans="1:9" ht="12.75" outlineLevel="1">
      <c r="A351" s="5"/>
      <c r="B351" s="69" t="s">
        <v>179</v>
      </c>
      <c r="D351" s="16"/>
      <c r="F351" s="6">
        <f>SUBTOTAL(9,F349:F350)</f>
        <v>27376</v>
      </c>
      <c r="H351" s="6">
        <f>SUBTOTAL(9,H349:H350)</f>
        <v>654149.52</v>
      </c>
      <c r="I351" s="7"/>
    </row>
    <row r="352" spans="1:9" ht="12.75" outlineLevel="2">
      <c r="A352" s="5" t="s">
        <v>155</v>
      </c>
      <c r="B352" s="5" t="s">
        <v>143</v>
      </c>
      <c r="C352">
        <v>4002050</v>
      </c>
      <c r="D352" s="16">
        <v>80080494</v>
      </c>
      <c r="E352" t="s">
        <v>152</v>
      </c>
      <c r="F352" s="6">
        <v>3860</v>
      </c>
      <c r="G352" t="s">
        <v>138</v>
      </c>
      <c r="H352" s="6">
        <v>92234.7</v>
      </c>
      <c r="I352" s="7">
        <v>39643</v>
      </c>
    </row>
    <row r="353" spans="1:9" ht="12.75" outlineLevel="2">
      <c r="A353" s="5" t="s">
        <v>155</v>
      </c>
      <c r="B353" s="5" t="s">
        <v>143</v>
      </c>
      <c r="C353">
        <v>4002050</v>
      </c>
      <c r="D353" s="16">
        <v>80080495</v>
      </c>
      <c r="E353" t="s">
        <v>152</v>
      </c>
      <c r="F353" s="6">
        <v>7410</v>
      </c>
      <c r="G353" t="s">
        <v>138</v>
      </c>
      <c r="H353" s="6">
        <v>177061.95</v>
      </c>
      <c r="I353" s="7">
        <v>39643</v>
      </c>
    </row>
    <row r="354" spans="1:9" ht="12.75" outlineLevel="1">
      <c r="A354" s="5"/>
      <c r="B354" s="69" t="s">
        <v>173</v>
      </c>
      <c r="D354" s="16"/>
      <c r="F354" s="6">
        <f>SUBTOTAL(9,F352:F353)</f>
        <v>11270</v>
      </c>
      <c r="H354" s="6">
        <f>SUBTOTAL(9,H352:H353)</f>
        <v>269296.65</v>
      </c>
      <c r="I354" s="7"/>
    </row>
    <row r="355" spans="1:9" ht="12.75" outlineLevel="2">
      <c r="A355" s="5" t="s">
        <v>155</v>
      </c>
      <c r="B355" s="5" t="s">
        <v>158</v>
      </c>
      <c r="C355">
        <v>4002050</v>
      </c>
      <c r="D355" s="16">
        <v>80080496</v>
      </c>
      <c r="E355" t="s">
        <v>152</v>
      </c>
      <c r="F355" s="6">
        <v>790</v>
      </c>
      <c r="G355" t="s">
        <v>138</v>
      </c>
      <c r="H355" s="6">
        <v>18877.05</v>
      </c>
      <c r="I355" s="7">
        <v>39643</v>
      </c>
    </row>
    <row r="356" spans="1:9" ht="12.75" outlineLevel="1">
      <c r="A356" s="5"/>
      <c r="B356" s="69" t="s">
        <v>170</v>
      </c>
      <c r="D356" s="16"/>
      <c r="F356" s="6">
        <f>SUBTOTAL(9,F355:F355)</f>
        <v>790</v>
      </c>
      <c r="H356" s="6">
        <f>SUBTOTAL(9,H355:H355)</f>
        <v>18877.05</v>
      </c>
      <c r="I356" s="7"/>
    </row>
    <row r="357" spans="1:9" ht="12.75" outlineLevel="2">
      <c r="A357" s="5" t="s">
        <v>155</v>
      </c>
      <c r="B357" s="5" t="s">
        <v>141</v>
      </c>
      <c r="C357">
        <v>4002050</v>
      </c>
      <c r="D357" s="16">
        <v>80080520</v>
      </c>
      <c r="E357" t="s">
        <v>152</v>
      </c>
      <c r="F357" s="6">
        <v>12480</v>
      </c>
      <c r="G357" t="s">
        <v>138</v>
      </c>
      <c r="H357" s="6">
        <v>298209.6</v>
      </c>
      <c r="I357" s="7">
        <v>39644</v>
      </c>
    </row>
    <row r="358" spans="1:9" ht="12.75" outlineLevel="1">
      <c r="A358" s="5"/>
      <c r="B358" s="69" t="s">
        <v>172</v>
      </c>
      <c r="D358" s="16"/>
      <c r="F358" s="6">
        <f>SUBTOTAL(9,F357:F357)</f>
        <v>12480</v>
      </c>
      <c r="H358" s="6">
        <f>SUBTOTAL(9,H357:H357)</f>
        <v>298209.6</v>
      </c>
      <c r="I358" s="7"/>
    </row>
    <row r="359" spans="1:9" ht="12.75" outlineLevel="2">
      <c r="A359" s="5" t="s">
        <v>155</v>
      </c>
      <c r="B359" s="5" t="s">
        <v>148</v>
      </c>
      <c r="C359">
        <v>4002050</v>
      </c>
      <c r="D359" s="16">
        <v>80080521</v>
      </c>
      <c r="E359" t="s">
        <v>152</v>
      </c>
      <c r="F359" s="6">
        <v>9500</v>
      </c>
      <c r="G359" t="s">
        <v>138</v>
      </c>
      <c r="H359" s="6">
        <v>227002.5</v>
      </c>
      <c r="I359" s="7">
        <v>39644</v>
      </c>
    </row>
    <row r="360" spans="1:9" ht="12.75" outlineLevel="1">
      <c r="A360" s="5"/>
      <c r="B360" s="69" t="s">
        <v>178</v>
      </c>
      <c r="D360" s="16"/>
      <c r="F360" s="6">
        <f>SUBTOTAL(9,F359:F359)</f>
        <v>9500</v>
      </c>
      <c r="H360" s="6">
        <f>SUBTOTAL(9,H359:H359)</f>
        <v>227002.5</v>
      </c>
      <c r="I360" s="7"/>
    </row>
    <row r="361" spans="1:9" ht="12.75" outlineLevel="2">
      <c r="A361" s="5" t="s">
        <v>155</v>
      </c>
      <c r="B361" s="5" t="s">
        <v>143</v>
      </c>
      <c r="C361">
        <v>4002050</v>
      </c>
      <c r="D361" s="16">
        <v>80080522</v>
      </c>
      <c r="E361" t="s">
        <v>152</v>
      </c>
      <c r="F361" s="6">
        <v>16520</v>
      </c>
      <c r="G361" t="s">
        <v>138</v>
      </c>
      <c r="H361" s="6">
        <v>394745.4</v>
      </c>
      <c r="I361" s="7">
        <v>39644</v>
      </c>
    </row>
    <row r="362" spans="1:9" ht="12.75" outlineLevel="1">
      <c r="A362" s="5"/>
      <c r="B362" s="69" t="s">
        <v>173</v>
      </c>
      <c r="D362" s="16"/>
      <c r="F362" s="6">
        <f>SUBTOTAL(9,F361:F361)</f>
        <v>16520</v>
      </c>
      <c r="H362" s="6">
        <f>SUBTOTAL(9,H361:H361)</f>
        <v>394745.4</v>
      </c>
      <c r="I362" s="7"/>
    </row>
    <row r="363" spans="1:9" ht="12.75" outlineLevel="2">
      <c r="A363" s="5" t="s">
        <v>155</v>
      </c>
      <c r="B363" s="5" t="s">
        <v>149</v>
      </c>
      <c r="C363">
        <v>4002050</v>
      </c>
      <c r="D363" s="16">
        <v>80080523</v>
      </c>
      <c r="E363" t="s">
        <v>152</v>
      </c>
      <c r="F363" s="6">
        <v>6067</v>
      </c>
      <c r="G363" t="s">
        <v>138</v>
      </c>
      <c r="H363" s="6">
        <v>144970.97</v>
      </c>
      <c r="I363" s="7">
        <v>39644</v>
      </c>
    </row>
    <row r="364" spans="1:9" ht="12.75" outlineLevel="1">
      <c r="A364" s="5"/>
      <c r="B364" s="69" t="s">
        <v>179</v>
      </c>
      <c r="D364" s="16"/>
      <c r="F364" s="6">
        <f>SUBTOTAL(9,F363:F363)</f>
        <v>6067</v>
      </c>
      <c r="H364" s="6">
        <f>SUBTOTAL(9,H363:H363)</f>
        <v>144970.97</v>
      </c>
      <c r="I364" s="7"/>
    </row>
    <row r="365" spans="1:9" ht="12.75" outlineLevel="2">
      <c r="A365" s="5" t="s">
        <v>155</v>
      </c>
      <c r="B365" s="5" t="s">
        <v>150</v>
      </c>
      <c r="C365">
        <v>4002050</v>
      </c>
      <c r="D365" s="16">
        <v>80080534</v>
      </c>
      <c r="E365" t="s">
        <v>152</v>
      </c>
      <c r="F365" s="6">
        <v>3250</v>
      </c>
      <c r="G365" t="s">
        <v>138</v>
      </c>
      <c r="H365" s="6">
        <v>77658.75</v>
      </c>
      <c r="I365" s="7">
        <v>39644</v>
      </c>
    </row>
    <row r="366" spans="1:9" ht="12.75" outlineLevel="2">
      <c r="A366" s="5" t="s">
        <v>155</v>
      </c>
      <c r="B366" s="5" t="s">
        <v>150</v>
      </c>
      <c r="C366">
        <v>4002050</v>
      </c>
      <c r="D366" s="16">
        <v>80080535</v>
      </c>
      <c r="E366" t="s">
        <v>152</v>
      </c>
      <c r="F366" s="6">
        <v>4000</v>
      </c>
      <c r="G366" t="s">
        <v>138</v>
      </c>
      <c r="H366" s="6">
        <v>95580</v>
      </c>
      <c r="I366" s="7">
        <v>39644</v>
      </c>
    </row>
    <row r="367" spans="1:9" ht="12.75" outlineLevel="2">
      <c r="A367" s="5" t="s">
        <v>155</v>
      </c>
      <c r="B367" s="5" t="s">
        <v>150</v>
      </c>
      <c r="C367">
        <v>4002050</v>
      </c>
      <c r="D367" s="16">
        <v>80080537</v>
      </c>
      <c r="E367" t="s">
        <v>152</v>
      </c>
      <c r="F367" s="6">
        <v>3196</v>
      </c>
      <c r="G367" t="s">
        <v>138</v>
      </c>
      <c r="H367" s="6">
        <v>76368.42</v>
      </c>
      <c r="I367" s="7">
        <v>39644</v>
      </c>
    </row>
    <row r="368" spans="1:9" ht="12.75" outlineLevel="1">
      <c r="A368" s="5"/>
      <c r="B368" s="69" t="s">
        <v>180</v>
      </c>
      <c r="D368" s="16"/>
      <c r="F368" s="6">
        <f>SUBTOTAL(9,F365:F367)</f>
        <v>10446</v>
      </c>
      <c r="H368" s="6">
        <f>SUBTOTAL(9,H365:H367)</f>
        <v>249607.16999999998</v>
      </c>
      <c r="I368" s="7"/>
    </row>
    <row r="369" spans="1:9" ht="12.75" outlineLevel="2">
      <c r="A369" s="5" t="s">
        <v>155</v>
      </c>
      <c r="B369" s="5" t="s">
        <v>143</v>
      </c>
      <c r="C369">
        <v>4002050</v>
      </c>
      <c r="D369" s="16">
        <v>80080592</v>
      </c>
      <c r="E369" t="s">
        <v>152</v>
      </c>
      <c r="F369" s="6">
        <v>-460</v>
      </c>
      <c r="G369" t="s">
        <v>138</v>
      </c>
      <c r="H369" s="6">
        <v>-10991.7</v>
      </c>
      <c r="I369" s="7">
        <v>39664</v>
      </c>
    </row>
    <row r="370" spans="1:9" ht="12.75" outlineLevel="1">
      <c r="A370" s="5"/>
      <c r="B370" s="69" t="s">
        <v>173</v>
      </c>
      <c r="D370" s="16"/>
      <c r="F370" s="6">
        <f>SUBTOTAL(9,F369:F369)</f>
        <v>-460</v>
      </c>
      <c r="H370" s="6">
        <f>SUBTOTAL(9,H369:H369)</f>
        <v>-10991.7</v>
      </c>
      <c r="I370" s="7"/>
    </row>
    <row r="371" spans="1:9" ht="12.75" outlineLevel="2">
      <c r="A371" s="5" t="s">
        <v>155</v>
      </c>
      <c r="B371" s="5" t="s">
        <v>148</v>
      </c>
      <c r="C371">
        <v>4002050</v>
      </c>
      <c r="D371" s="16">
        <v>80080593</v>
      </c>
      <c r="E371" t="s">
        <v>152</v>
      </c>
      <c r="F371" s="6">
        <v>-1000</v>
      </c>
      <c r="G371" t="s">
        <v>138</v>
      </c>
      <c r="H371" s="6">
        <v>-23895</v>
      </c>
      <c r="I371" s="7">
        <v>39664</v>
      </c>
    </row>
    <row r="372" spans="1:9" ht="12.75" outlineLevel="1">
      <c r="A372" s="5"/>
      <c r="B372" s="69" t="s">
        <v>178</v>
      </c>
      <c r="D372" s="16"/>
      <c r="F372" s="6">
        <f>SUBTOTAL(9,F371:F371)</f>
        <v>-1000</v>
      </c>
      <c r="H372" s="6">
        <f>SUBTOTAL(9,H371:H371)</f>
        <v>-23895</v>
      </c>
      <c r="I372" s="7"/>
    </row>
    <row r="373" spans="1:9" ht="12.75" outlineLevel="2">
      <c r="A373" s="5" t="s">
        <v>155</v>
      </c>
      <c r="B373" s="5" t="s">
        <v>141</v>
      </c>
      <c r="C373">
        <v>4002050</v>
      </c>
      <c r="D373" s="16">
        <v>80080582</v>
      </c>
      <c r="E373" t="s">
        <v>152</v>
      </c>
      <c r="F373" s="6">
        <v>3817</v>
      </c>
      <c r="G373" t="s">
        <v>138</v>
      </c>
      <c r="H373" s="6">
        <v>91207.21</v>
      </c>
      <c r="I373" s="7">
        <v>39665</v>
      </c>
    </row>
    <row r="374" spans="1:9" ht="12.75" outlineLevel="2">
      <c r="A374" s="5" t="s">
        <v>155</v>
      </c>
      <c r="B374" s="5" t="s">
        <v>141</v>
      </c>
      <c r="C374">
        <v>4002050</v>
      </c>
      <c r="D374" s="16">
        <v>80080583</v>
      </c>
      <c r="E374" t="s">
        <v>152</v>
      </c>
      <c r="F374" s="6">
        <v>4360</v>
      </c>
      <c r="G374" t="s">
        <v>138</v>
      </c>
      <c r="H374" s="6">
        <v>104182.2</v>
      </c>
      <c r="I374" s="7">
        <v>39665</v>
      </c>
    </row>
    <row r="375" spans="1:9" ht="12.75" outlineLevel="1">
      <c r="A375" s="5"/>
      <c r="B375" s="69" t="s">
        <v>172</v>
      </c>
      <c r="D375" s="16"/>
      <c r="F375" s="6">
        <f>SUBTOTAL(9,F373:F374)</f>
        <v>8177</v>
      </c>
      <c r="H375" s="6">
        <f>SUBTOTAL(9,H373:H374)</f>
        <v>195389.41</v>
      </c>
      <c r="I375" s="7"/>
    </row>
    <row r="376" spans="1:9" ht="12.75" outlineLevel="2">
      <c r="A376" s="5" t="s">
        <v>155</v>
      </c>
      <c r="B376" s="5" t="s">
        <v>149</v>
      </c>
      <c r="C376">
        <v>4002050</v>
      </c>
      <c r="D376" s="16">
        <v>80080585</v>
      </c>
      <c r="E376" t="s">
        <v>152</v>
      </c>
      <c r="F376" s="6">
        <v>5218</v>
      </c>
      <c r="G376" t="s">
        <v>138</v>
      </c>
      <c r="H376" s="6">
        <v>124684.11</v>
      </c>
      <c r="I376" s="7">
        <v>39665</v>
      </c>
    </row>
    <row r="377" spans="1:9" ht="12.75" outlineLevel="2">
      <c r="A377" s="5" t="s">
        <v>155</v>
      </c>
      <c r="B377" s="5" t="s">
        <v>149</v>
      </c>
      <c r="C377">
        <v>4002050</v>
      </c>
      <c r="D377" s="16">
        <v>80080599</v>
      </c>
      <c r="E377" t="s">
        <v>152</v>
      </c>
      <c r="F377" s="6">
        <v>7610</v>
      </c>
      <c r="G377" t="s">
        <v>138</v>
      </c>
      <c r="H377" s="6">
        <v>181840.95</v>
      </c>
      <c r="I377" s="7">
        <v>39668</v>
      </c>
    </row>
    <row r="378" spans="1:9" ht="12.75" outlineLevel="2">
      <c r="A378" s="5" t="s">
        <v>155</v>
      </c>
      <c r="B378" s="5" t="s">
        <v>149</v>
      </c>
      <c r="C378">
        <v>4002050</v>
      </c>
      <c r="D378" s="16">
        <v>80080600</v>
      </c>
      <c r="E378" t="s">
        <v>152</v>
      </c>
      <c r="F378" s="6">
        <v>3500</v>
      </c>
      <c r="G378" t="s">
        <v>138</v>
      </c>
      <c r="H378" s="6">
        <v>83632.5</v>
      </c>
      <c r="I378" s="7">
        <v>39668</v>
      </c>
    </row>
    <row r="379" spans="1:9" ht="12.75" outlineLevel="2">
      <c r="A379" s="5" t="s">
        <v>155</v>
      </c>
      <c r="B379" s="5" t="s">
        <v>149</v>
      </c>
      <c r="C379">
        <v>4002050</v>
      </c>
      <c r="D379" s="16">
        <v>80080604</v>
      </c>
      <c r="E379" t="s">
        <v>152</v>
      </c>
      <c r="F379" s="6">
        <v>8137</v>
      </c>
      <c r="G379" t="s">
        <v>138</v>
      </c>
      <c r="H379" s="6">
        <v>194433.62</v>
      </c>
      <c r="I379" s="7">
        <v>39668</v>
      </c>
    </row>
    <row r="380" spans="1:9" ht="12.75" outlineLevel="1">
      <c r="A380" s="5"/>
      <c r="B380" s="69" t="s">
        <v>179</v>
      </c>
      <c r="D380" s="16"/>
      <c r="F380" s="6">
        <f>SUBTOTAL(9,F376:F379)</f>
        <v>24465</v>
      </c>
      <c r="H380" s="6">
        <f>SUBTOTAL(9,H376:H379)</f>
        <v>584591.1799999999</v>
      </c>
      <c r="I380" s="7"/>
    </row>
    <row r="381" spans="1:9" ht="12.75" outlineLevel="2">
      <c r="A381" s="5" t="s">
        <v>155</v>
      </c>
      <c r="B381" s="5" t="s">
        <v>143</v>
      </c>
      <c r="C381">
        <v>4002050</v>
      </c>
      <c r="D381" s="16">
        <v>80080619</v>
      </c>
      <c r="E381" t="s">
        <v>152</v>
      </c>
      <c r="F381" s="6">
        <v>3580</v>
      </c>
      <c r="G381" t="s">
        <v>138</v>
      </c>
      <c r="H381" s="6">
        <v>85544.1</v>
      </c>
      <c r="I381" s="7">
        <v>39672</v>
      </c>
    </row>
    <row r="382" spans="1:9" ht="12.75" outlineLevel="1">
      <c r="A382" s="5"/>
      <c r="B382" s="69" t="s">
        <v>173</v>
      </c>
      <c r="D382" s="16"/>
      <c r="F382" s="6">
        <f>SUBTOTAL(9,F381:F381)</f>
        <v>3580</v>
      </c>
      <c r="H382" s="6">
        <f>SUBTOTAL(9,H381:H381)</f>
        <v>85544.1</v>
      </c>
      <c r="I382" s="7"/>
    </row>
    <row r="383" spans="1:9" ht="12.75" outlineLevel="2">
      <c r="A383" s="5" t="s">
        <v>155</v>
      </c>
      <c r="B383" s="5" t="s">
        <v>144</v>
      </c>
      <c r="C383">
        <v>4002050</v>
      </c>
      <c r="D383" s="16">
        <v>80080620</v>
      </c>
      <c r="E383" t="s">
        <v>152</v>
      </c>
      <c r="F383" s="6">
        <v>2439</v>
      </c>
      <c r="G383" t="s">
        <v>138</v>
      </c>
      <c r="H383" s="6">
        <v>58279.91</v>
      </c>
      <c r="I383" s="7">
        <v>39673</v>
      </c>
    </row>
    <row r="384" spans="1:9" ht="12.75" outlineLevel="1">
      <c r="A384" s="5"/>
      <c r="B384" s="69" t="s">
        <v>174</v>
      </c>
      <c r="D384" s="16"/>
      <c r="F384" s="6">
        <f>SUBTOTAL(9,F383:F383)</f>
        <v>2439</v>
      </c>
      <c r="H384" s="6">
        <f>SUBTOTAL(9,H383:H383)</f>
        <v>58279.91</v>
      </c>
      <c r="I384" s="7"/>
    </row>
    <row r="385" spans="1:9" ht="12.75" outlineLevel="2">
      <c r="A385" s="5" t="s">
        <v>155</v>
      </c>
      <c r="B385" s="5" t="s">
        <v>145</v>
      </c>
      <c r="C385">
        <v>4002050</v>
      </c>
      <c r="D385" s="16">
        <v>80080621</v>
      </c>
      <c r="E385" t="s">
        <v>152</v>
      </c>
      <c r="F385" s="6">
        <v>2800</v>
      </c>
      <c r="G385" t="s">
        <v>138</v>
      </c>
      <c r="H385" s="6">
        <v>66906</v>
      </c>
      <c r="I385" s="7">
        <v>39673</v>
      </c>
    </row>
    <row r="386" spans="1:9" ht="12.75" outlineLevel="2">
      <c r="A386" s="5" t="s">
        <v>155</v>
      </c>
      <c r="B386" s="5" t="s">
        <v>145</v>
      </c>
      <c r="C386">
        <v>4002050</v>
      </c>
      <c r="D386" s="16">
        <v>80080624</v>
      </c>
      <c r="E386" t="s">
        <v>152</v>
      </c>
      <c r="F386" s="6">
        <v>500</v>
      </c>
      <c r="G386" t="s">
        <v>138</v>
      </c>
      <c r="H386" s="6">
        <v>11947.5</v>
      </c>
      <c r="I386" s="7">
        <v>39673</v>
      </c>
    </row>
    <row r="387" spans="1:9" ht="12.75" outlineLevel="1">
      <c r="A387" s="5"/>
      <c r="B387" s="69" t="s">
        <v>175</v>
      </c>
      <c r="D387" s="16"/>
      <c r="F387" s="6">
        <f>SUBTOTAL(9,F385:F386)</f>
        <v>3300</v>
      </c>
      <c r="H387" s="6">
        <f>SUBTOTAL(9,H385:H386)</f>
        <v>78853.5</v>
      </c>
      <c r="I387" s="7"/>
    </row>
    <row r="388" spans="1:9" ht="12.75" outlineLevel="2">
      <c r="A388" s="5" t="s">
        <v>155</v>
      </c>
      <c r="B388" s="5" t="s">
        <v>147</v>
      </c>
      <c r="C388">
        <v>4002050</v>
      </c>
      <c r="D388" s="16">
        <v>80080625</v>
      </c>
      <c r="E388" t="s">
        <v>152</v>
      </c>
      <c r="F388" s="6">
        <v>2280</v>
      </c>
      <c r="G388" t="s">
        <v>138</v>
      </c>
      <c r="H388" s="6">
        <v>54480.6</v>
      </c>
      <c r="I388" s="7">
        <v>39674</v>
      </c>
    </row>
    <row r="389" spans="1:9" ht="12.75" outlineLevel="1">
      <c r="A389" s="5"/>
      <c r="B389" s="69" t="s">
        <v>177</v>
      </c>
      <c r="D389" s="16"/>
      <c r="F389" s="6">
        <f>SUBTOTAL(9,F388:F388)</f>
        <v>2280</v>
      </c>
      <c r="H389" s="6">
        <f>SUBTOTAL(9,H388:H388)</f>
        <v>54480.6</v>
      </c>
      <c r="I389" s="7"/>
    </row>
    <row r="390" spans="1:9" ht="12.75" outlineLevel="2">
      <c r="A390" s="5" t="s">
        <v>155</v>
      </c>
      <c r="B390" s="5" t="s">
        <v>146</v>
      </c>
      <c r="C390">
        <v>4002050</v>
      </c>
      <c r="D390" s="16">
        <v>80080628</v>
      </c>
      <c r="E390" t="s">
        <v>153</v>
      </c>
      <c r="F390" s="6">
        <v>300</v>
      </c>
      <c r="G390" t="s">
        <v>138</v>
      </c>
      <c r="H390" s="6">
        <v>4547.1</v>
      </c>
      <c r="I390" s="7">
        <v>39674</v>
      </c>
    </row>
    <row r="391" spans="1:9" ht="12.75" outlineLevel="1">
      <c r="A391" s="5"/>
      <c r="B391" s="69" t="s">
        <v>176</v>
      </c>
      <c r="D391" s="16"/>
      <c r="F391" s="6">
        <f>SUBTOTAL(9,F390:F390)</f>
        <v>300</v>
      </c>
      <c r="H391" s="6">
        <f>SUBTOTAL(9,H390:H390)</f>
        <v>4547.1</v>
      </c>
      <c r="I391" s="7"/>
    </row>
    <row r="392" spans="1:9" ht="12.75" outlineLevel="2">
      <c r="A392" s="5" t="s">
        <v>155</v>
      </c>
      <c r="B392" s="5" t="s">
        <v>143</v>
      </c>
      <c r="C392">
        <v>4002050</v>
      </c>
      <c r="D392" s="16">
        <v>80080626</v>
      </c>
      <c r="E392" t="s">
        <v>152</v>
      </c>
      <c r="F392" s="6">
        <v>16060</v>
      </c>
      <c r="G392" t="s">
        <v>138</v>
      </c>
      <c r="H392" s="6">
        <v>383753.7</v>
      </c>
      <c r="I392" s="7">
        <v>39675</v>
      </c>
    </row>
    <row r="393" spans="1:9" ht="12.75" outlineLevel="1">
      <c r="A393" s="5"/>
      <c r="B393" s="69" t="s">
        <v>173</v>
      </c>
      <c r="D393" s="16"/>
      <c r="F393" s="6">
        <f>SUBTOTAL(9,F392:F392)</f>
        <v>16060</v>
      </c>
      <c r="H393" s="6">
        <f>SUBTOTAL(9,H392:H392)</f>
        <v>383753.7</v>
      </c>
      <c r="I393" s="7"/>
    </row>
    <row r="394" spans="1:9" ht="12.75" outlineLevel="2">
      <c r="A394" s="5" t="s">
        <v>155</v>
      </c>
      <c r="B394" s="5" t="s">
        <v>148</v>
      </c>
      <c r="C394">
        <v>4002050</v>
      </c>
      <c r="D394" s="16">
        <v>80080676</v>
      </c>
      <c r="E394" t="s">
        <v>152</v>
      </c>
      <c r="F394" s="6">
        <v>5500</v>
      </c>
      <c r="G394" t="s">
        <v>138</v>
      </c>
      <c r="H394" s="6">
        <v>131422.5</v>
      </c>
      <c r="I394" s="7">
        <v>39692</v>
      </c>
    </row>
    <row r="395" spans="1:9" ht="12.75" outlineLevel="1">
      <c r="A395" s="5"/>
      <c r="B395" s="69" t="s">
        <v>178</v>
      </c>
      <c r="D395" s="16"/>
      <c r="F395" s="6">
        <f>SUBTOTAL(9,F394:F394)</f>
        <v>5500</v>
      </c>
      <c r="H395" s="6">
        <f>SUBTOTAL(9,H394:H394)</f>
        <v>131422.5</v>
      </c>
      <c r="I395" s="7"/>
    </row>
    <row r="396" spans="1:9" ht="12.75" outlineLevel="2">
      <c r="A396" s="5" t="s">
        <v>155</v>
      </c>
      <c r="B396" s="5" t="s">
        <v>143</v>
      </c>
      <c r="C396">
        <v>4002050</v>
      </c>
      <c r="D396" s="16">
        <v>80080675</v>
      </c>
      <c r="E396" t="s">
        <v>152</v>
      </c>
      <c r="F396" s="6">
        <v>15458</v>
      </c>
      <c r="G396" t="s">
        <v>138</v>
      </c>
      <c r="H396" s="6">
        <v>369368.91</v>
      </c>
      <c r="I396" s="7">
        <v>39694</v>
      </c>
    </row>
    <row r="397" spans="1:9" ht="12.75" outlineLevel="1">
      <c r="A397" s="5"/>
      <c r="B397" s="69" t="s">
        <v>173</v>
      </c>
      <c r="D397" s="16"/>
      <c r="F397" s="6">
        <f>SUBTOTAL(9,F396:F396)</f>
        <v>15458</v>
      </c>
      <c r="H397" s="6">
        <f>SUBTOTAL(9,H396:H396)</f>
        <v>369368.91</v>
      </c>
      <c r="I397" s="7"/>
    </row>
    <row r="398" spans="1:9" ht="12.75" outlineLevel="2">
      <c r="A398" s="5" t="s">
        <v>155</v>
      </c>
      <c r="B398" s="5" t="s">
        <v>140</v>
      </c>
      <c r="C398">
        <v>4002050</v>
      </c>
      <c r="D398" s="16">
        <v>80080681</v>
      </c>
      <c r="E398" t="s">
        <v>152</v>
      </c>
      <c r="F398" s="6">
        <v>13406</v>
      </c>
      <c r="G398" t="s">
        <v>138</v>
      </c>
      <c r="H398" s="6">
        <v>320336.37</v>
      </c>
      <c r="I398" s="7">
        <v>39696</v>
      </c>
    </row>
    <row r="399" spans="1:9" ht="12.75" outlineLevel="2">
      <c r="A399" s="5" t="s">
        <v>155</v>
      </c>
      <c r="B399" s="5" t="s">
        <v>140</v>
      </c>
      <c r="C399">
        <v>4002050</v>
      </c>
      <c r="D399" s="16">
        <v>80080682</v>
      </c>
      <c r="E399" t="s">
        <v>152</v>
      </c>
      <c r="F399" s="6">
        <v>3750</v>
      </c>
      <c r="G399" t="s">
        <v>138</v>
      </c>
      <c r="H399" s="6">
        <v>89606.25</v>
      </c>
      <c r="I399" s="7">
        <v>39696</v>
      </c>
    </row>
    <row r="400" spans="1:9" ht="12.75" outlineLevel="1">
      <c r="A400" s="5"/>
      <c r="B400" s="69" t="s">
        <v>169</v>
      </c>
      <c r="D400" s="16"/>
      <c r="F400" s="6">
        <f>SUBTOTAL(9,F398:F399)</f>
        <v>17156</v>
      </c>
      <c r="H400" s="6">
        <f>SUBTOTAL(9,H398:H399)</f>
        <v>409942.62</v>
      </c>
      <c r="I400" s="7"/>
    </row>
    <row r="401" spans="1:9" ht="12.75" outlineLevel="2">
      <c r="A401" s="5" t="s">
        <v>155</v>
      </c>
      <c r="B401" s="5" t="s">
        <v>143</v>
      </c>
      <c r="C401">
        <v>4002050</v>
      </c>
      <c r="D401" s="16">
        <v>80080683</v>
      </c>
      <c r="E401" t="s">
        <v>152</v>
      </c>
      <c r="F401" s="6">
        <v>3561</v>
      </c>
      <c r="G401" t="s">
        <v>138</v>
      </c>
      <c r="H401" s="6">
        <v>85090.09</v>
      </c>
      <c r="I401" s="7">
        <v>39696</v>
      </c>
    </row>
    <row r="402" spans="1:9" ht="12.75" outlineLevel="1">
      <c r="A402" s="5"/>
      <c r="B402" s="69" t="s">
        <v>173</v>
      </c>
      <c r="D402" s="16"/>
      <c r="F402" s="6">
        <f>SUBTOTAL(9,F401:F401)</f>
        <v>3561</v>
      </c>
      <c r="H402" s="6">
        <f>SUBTOTAL(9,H401:H401)</f>
        <v>85090.09</v>
      </c>
      <c r="I402" s="7"/>
    </row>
    <row r="403" spans="1:9" ht="12.75" outlineLevel="2">
      <c r="A403" s="5" t="s">
        <v>155</v>
      </c>
      <c r="B403" s="5" t="s">
        <v>149</v>
      </c>
      <c r="C403">
        <v>4002050</v>
      </c>
      <c r="D403" s="16">
        <v>80080684</v>
      </c>
      <c r="E403" t="s">
        <v>152</v>
      </c>
      <c r="F403" s="6">
        <v>10470</v>
      </c>
      <c r="G403" t="s">
        <v>138</v>
      </c>
      <c r="H403" s="6">
        <v>250180.65</v>
      </c>
      <c r="I403" s="7">
        <v>39696</v>
      </c>
    </row>
    <row r="404" spans="1:9" ht="12.75" outlineLevel="1">
      <c r="A404" s="5"/>
      <c r="B404" s="69" t="s">
        <v>179</v>
      </c>
      <c r="D404" s="16"/>
      <c r="F404" s="6">
        <f>SUBTOTAL(9,F403:F403)</f>
        <v>10470</v>
      </c>
      <c r="H404" s="6">
        <f>SUBTOTAL(9,H403:H403)</f>
        <v>250180.65</v>
      </c>
      <c r="I404" s="7"/>
    </row>
    <row r="405" spans="1:9" ht="12.75" outlineLevel="2">
      <c r="A405" s="5" t="s">
        <v>155</v>
      </c>
      <c r="B405" s="5" t="s">
        <v>143</v>
      </c>
      <c r="C405">
        <v>4002050</v>
      </c>
      <c r="D405" s="16">
        <v>80080694</v>
      </c>
      <c r="E405" t="s">
        <v>153</v>
      </c>
      <c r="F405" s="6">
        <v>26250</v>
      </c>
      <c r="G405" t="s">
        <v>138</v>
      </c>
      <c r="H405" s="6">
        <v>397871.25</v>
      </c>
      <c r="I405" s="7">
        <v>39696</v>
      </c>
    </row>
    <row r="406" spans="1:9" ht="12.75" outlineLevel="1">
      <c r="A406" s="5"/>
      <c r="B406" s="69" t="s">
        <v>173</v>
      </c>
      <c r="D406" s="16"/>
      <c r="F406" s="6">
        <f>SUBTOTAL(9,F405:F405)</f>
        <v>26250</v>
      </c>
      <c r="H406" s="6">
        <f>SUBTOTAL(9,H405:H405)</f>
        <v>397871.25</v>
      </c>
      <c r="I406" s="7"/>
    </row>
    <row r="407" spans="1:9" ht="12.75" outlineLevel="2">
      <c r="A407" s="5" t="s">
        <v>155</v>
      </c>
      <c r="B407" s="5" t="s">
        <v>149</v>
      </c>
      <c r="C407">
        <v>4002050</v>
      </c>
      <c r="D407" s="16">
        <v>80080695</v>
      </c>
      <c r="E407" t="s">
        <v>152</v>
      </c>
      <c r="F407" s="6">
        <v>5810</v>
      </c>
      <c r="G407" t="s">
        <v>138</v>
      </c>
      <c r="H407" s="6">
        <v>138829.95</v>
      </c>
      <c r="I407" s="7">
        <v>39702</v>
      </c>
    </row>
    <row r="408" spans="1:9" ht="12.75" outlineLevel="1">
      <c r="A408" s="5"/>
      <c r="B408" s="69" t="s">
        <v>179</v>
      </c>
      <c r="D408" s="16"/>
      <c r="F408" s="6">
        <f>SUBTOTAL(9,F407:F407)</f>
        <v>5810</v>
      </c>
      <c r="H408" s="6">
        <f>SUBTOTAL(9,H407:H407)</f>
        <v>138829.95</v>
      </c>
      <c r="I408" s="7"/>
    </row>
    <row r="409" spans="1:9" ht="12.75" outlineLevel="2">
      <c r="A409" s="5" t="s">
        <v>155</v>
      </c>
      <c r="B409" s="5" t="s">
        <v>148</v>
      </c>
      <c r="C409">
        <v>4002050</v>
      </c>
      <c r="D409" s="16">
        <v>80080696</v>
      </c>
      <c r="E409" t="s">
        <v>152</v>
      </c>
      <c r="F409" s="6">
        <v>11250</v>
      </c>
      <c r="G409" t="s">
        <v>138</v>
      </c>
      <c r="H409" s="6">
        <v>268818.75</v>
      </c>
      <c r="I409" s="7">
        <v>39702</v>
      </c>
    </row>
    <row r="410" spans="1:9" ht="12.75" outlineLevel="2">
      <c r="A410" s="5" t="s">
        <v>155</v>
      </c>
      <c r="B410" s="5" t="s">
        <v>148</v>
      </c>
      <c r="C410">
        <v>4002050</v>
      </c>
      <c r="D410" s="16">
        <v>80080697</v>
      </c>
      <c r="E410" t="s">
        <v>152</v>
      </c>
      <c r="F410" s="6">
        <v>3738</v>
      </c>
      <c r="G410" t="s">
        <v>138</v>
      </c>
      <c r="H410" s="6">
        <v>89319.51</v>
      </c>
      <c r="I410" s="7">
        <v>39702</v>
      </c>
    </row>
    <row r="411" spans="1:9" ht="12.75" outlineLevel="1">
      <c r="A411" s="5"/>
      <c r="B411" s="69" t="s">
        <v>178</v>
      </c>
      <c r="D411" s="16"/>
      <c r="F411" s="6">
        <f>SUBTOTAL(9,F409:F410)</f>
        <v>14988</v>
      </c>
      <c r="H411" s="6">
        <f>SUBTOTAL(9,H409:H410)</f>
        <v>358138.26</v>
      </c>
      <c r="I411" s="7"/>
    </row>
    <row r="412" spans="1:9" ht="12.75" outlineLevel="2">
      <c r="A412" s="5" t="s">
        <v>155</v>
      </c>
      <c r="B412" s="5" t="s">
        <v>150</v>
      </c>
      <c r="C412">
        <v>4002050</v>
      </c>
      <c r="D412" s="16">
        <v>80080702</v>
      </c>
      <c r="E412" t="s">
        <v>138</v>
      </c>
      <c r="F412" s="6">
        <v>219708</v>
      </c>
      <c r="G412" t="s">
        <v>138</v>
      </c>
      <c r="H412" s="6">
        <v>219708</v>
      </c>
      <c r="I412" s="7">
        <v>39703</v>
      </c>
    </row>
    <row r="413" spans="1:9" ht="12.75" outlineLevel="1">
      <c r="A413" s="5"/>
      <c r="B413" s="69" t="s">
        <v>180</v>
      </c>
      <c r="D413" s="16"/>
      <c r="F413" s="6">
        <f>SUBTOTAL(9,F412:F412)</f>
        <v>219708</v>
      </c>
      <c r="H413" s="6">
        <f>SUBTOTAL(9,H412:H412)</f>
        <v>219708</v>
      </c>
      <c r="I413" s="7"/>
    </row>
    <row r="414" spans="1:9" ht="12.75" outlineLevel="2">
      <c r="A414" s="5" t="s">
        <v>155</v>
      </c>
      <c r="B414" s="5" t="s">
        <v>143</v>
      </c>
      <c r="C414">
        <v>4002050</v>
      </c>
      <c r="D414" s="16">
        <v>80080707</v>
      </c>
      <c r="E414" t="s">
        <v>152</v>
      </c>
      <c r="F414" s="6">
        <v>15581</v>
      </c>
      <c r="G414" t="s">
        <v>138</v>
      </c>
      <c r="H414" s="6">
        <v>372308</v>
      </c>
      <c r="I414" s="7">
        <v>39706</v>
      </c>
    </row>
    <row r="415" spans="1:9" ht="12.75" outlineLevel="1">
      <c r="A415" s="5"/>
      <c r="B415" s="69" t="s">
        <v>173</v>
      </c>
      <c r="D415" s="16"/>
      <c r="F415" s="6">
        <f>SUBTOTAL(9,F414:F414)</f>
        <v>15581</v>
      </c>
      <c r="H415" s="6">
        <f>SUBTOTAL(9,H414:H414)</f>
        <v>372308</v>
      </c>
      <c r="I415" s="7"/>
    </row>
    <row r="416" spans="1:9" ht="12.75" outlineLevel="2">
      <c r="A416" s="5" t="s">
        <v>155</v>
      </c>
      <c r="B416" s="5" t="s">
        <v>150</v>
      </c>
      <c r="C416" s="8">
        <v>4002150</v>
      </c>
      <c r="D416" s="5" t="s">
        <v>6</v>
      </c>
      <c r="E416" s="9" t="s">
        <v>152</v>
      </c>
      <c r="F416" s="6">
        <v>21142</v>
      </c>
      <c r="G416" s="9" t="s">
        <v>138</v>
      </c>
      <c r="H416" s="6">
        <v>505388.94</v>
      </c>
      <c r="I416" s="10">
        <v>39629</v>
      </c>
    </row>
    <row r="417" spans="1:9" ht="12.75" outlineLevel="2">
      <c r="A417" s="5" t="s">
        <v>155</v>
      </c>
      <c r="B417" s="5" t="s">
        <v>150</v>
      </c>
      <c r="C417" s="8">
        <v>4002150</v>
      </c>
      <c r="D417" s="5" t="s">
        <v>7</v>
      </c>
      <c r="E417" s="9" t="s">
        <v>152</v>
      </c>
      <c r="F417" s="6">
        <v>10571</v>
      </c>
      <c r="G417" s="9" t="s">
        <v>138</v>
      </c>
      <c r="H417" s="6">
        <v>252594</v>
      </c>
      <c r="I417" s="10">
        <v>39629</v>
      </c>
    </row>
    <row r="418" spans="1:9" ht="12.75" outlineLevel="1">
      <c r="A418" s="5"/>
      <c r="B418" s="69" t="s">
        <v>180</v>
      </c>
      <c r="C418" s="8"/>
      <c r="D418" s="5"/>
      <c r="E418" s="9"/>
      <c r="F418" s="6">
        <f>SUBTOTAL(9,F416:F417)</f>
        <v>31713</v>
      </c>
      <c r="G418" s="9"/>
      <c r="H418" s="6">
        <f>SUBTOTAL(9,H416:H417)</f>
        <v>757982.94</v>
      </c>
      <c r="I418" s="10"/>
    </row>
    <row r="419" spans="1:9" ht="12.75" outlineLevel="2">
      <c r="A419" s="31" t="s">
        <v>155</v>
      </c>
      <c r="B419" s="31" t="s">
        <v>160</v>
      </c>
      <c r="C419" s="41">
        <v>4002050</v>
      </c>
      <c r="D419" s="42">
        <v>80080622</v>
      </c>
      <c r="E419" s="41" t="s">
        <v>152</v>
      </c>
      <c r="F419" s="34">
        <v>250</v>
      </c>
      <c r="G419" s="33" t="s">
        <v>138</v>
      </c>
      <c r="H419" s="34">
        <v>5973.75</v>
      </c>
      <c r="I419" s="43">
        <v>39673</v>
      </c>
    </row>
    <row r="420" spans="1:9" ht="12.75" outlineLevel="2">
      <c r="A420" s="31" t="s">
        <v>155</v>
      </c>
      <c r="B420" s="31" t="s">
        <v>160</v>
      </c>
      <c r="C420" s="41">
        <v>4002050</v>
      </c>
      <c r="D420" s="42">
        <v>80080623</v>
      </c>
      <c r="E420" s="41" t="s">
        <v>152</v>
      </c>
      <c r="F420" s="34">
        <v>250</v>
      </c>
      <c r="G420" s="33" t="s">
        <v>138</v>
      </c>
      <c r="H420" s="34">
        <v>5973.75</v>
      </c>
      <c r="I420" s="43">
        <v>39673</v>
      </c>
    </row>
    <row r="421" spans="1:9" ht="12.75" outlineLevel="1">
      <c r="A421" s="31"/>
      <c r="B421" s="66" t="s">
        <v>181</v>
      </c>
      <c r="C421" s="41"/>
      <c r="D421" s="42"/>
      <c r="E421" s="41"/>
      <c r="F421" s="34">
        <f>SUBTOTAL(9,F419:F420)</f>
        <v>500</v>
      </c>
      <c r="G421" s="33"/>
      <c r="H421" s="34">
        <f>SUBTOTAL(9,H419:H420)</f>
        <v>11947.5</v>
      </c>
      <c r="I421" s="43"/>
    </row>
    <row r="422" spans="1:9" ht="12.75" outlineLevel="2">
      <c r="A422" s="44" t="s">
        <v>157</v>
      </c>
      <c r="B422" s="44" t="s">
        <v>143</v>
      </c>
      <c r="C422" s="45">
        <v>4002050</v>
      </c>
      <c r="D422" s="46">
        <v>80080108</v>
      </c>
      <c r="E422" s="45" t="s">
        <v>161</v>
      </c>
      <c r="F422" s="47">
        <v>400</v>
      </c>
      <c r="G422" s="48" t="s">
        <v>138</v>
      </c>
      <c r="H422" s="47">
        <v>16377.6</v>
      </c>
      <c r="I422" s="49">
        <v>39514</v>
      </c>
    </row>
    <row r="423" spans="1:9" ht="12.75" outlineLevel="2">
      <c r="A423" s="44" t="s">
        <v>162</v>
      </c>
      <c r="B423" s="44" t="s">
        <v>143</v>
      </c>
      <c r="C423" s="45">
        <v>4002050</v>
      </c>
      <c r="D423" s="46">
        <v>80080120</v>
      </c>
      <c r="E423" s="45" t="s">
        <v>161</v>
      </c>
      <c r="F423" s="47">
        <v>-400</v>
      </c>
      <c r="G423" s="48" t="s">
        <v>138</v>
      </c>
      <c r="H423" s="47">
        <v>-16377.6</v>
      </c>
      <c r="I423" s="49">
        <v>39521</v>
      </c>
    </row>
    <row r="424" spans="1:9" ht="12.75" outlineLevel="1">
      <c r="A424" s="44"/>
      <c r="B424" s="67" t="s">
        <v>173</v>
      </c>
      <c r="C424" s="45"/>
      <c r="D424" s="46"/>
      <c r="E424" s="45"/>
      <c r="F424" s="47">
        <f>SUBTOTAL(9,F422:F423)</f>
        <v>0</v>
      </c>
      <c r="G424" s="48"/>
      <c r="H424" s="47">
        <f>SUBTOTAL(9,H422:H423)</f>
        <v>0</v>
      </c>
      <c r="I424" s="49"/>
    </row>
    <row r="425" spans="1:9" ht="12.75" outlineLevel="2">
      <c r="A425" s="19" t="s">
        <v>155</v>
      </c>
      <c r="B425" s="19" t="s">
        <v>148</v>
      </c>
      <c r="C425" s="17">
        <v>4202050</v>
      </c>
      <c r="D425" s="13" t="s">
        <v>8</v>
      </c>
      <c r="E425" s="17" t="s">
        <v>152</v>
      </c>
      <c r="F425" s="20">
        <v>8867.5</v>
      </c>
      <c r="G425" s="17" t="s">
        <v>138</v>
      </c>
      <c r="H425" s="20">
        <v>236052.85</v>
      </c>
      <c r="I425" s="21">
        <v>39464</v>
      </c>
    </row>
    <row r="426" spans="1:9" ht="12.75" outlineLevel="2">
      <c r="A426" s="19" t="s">
        <v>155</v>
      </c>
      <c r="B426" s="19" t="s">
        <v>148</v>
      </c>
      <c r="C426" s="17">
        <v>4202050</v>
      </c>
      <c r="D426" s="13" t="s">
        <v>9</v>
      </c>
      <c r="E426" s="17" t="s">
        <v>152</v>
      </c>
      <c r="F426" s="20">
        <v>-19.8</v>
      </c>
      <c r="G426" s="17" t="s">
        <v>138</v>
      </c>
      <c r="H426" s="20">
        <v>-527.08</v>
      </c>
      <c r="I426" s="21">
        <v>39464</v>
      </c>
    </row>
    <row r="427" spans="1:9" ht="12.75" outlineLevel="2">
      <c r="A427" s="19" t="s">
        <v>155</v>
      </c>
      <c r="B427" s="19" t="s">
        <v>148</v>
      </c>
      <c r="C427" s="17">
        <v>4202050</v>
      </c>
      <c r="D427" s="13" t="s">
        <v>10</v>
      </c>
      <c r="E427" s="17" t="s">
        <v>152</v>
      </c>
      <c r="F427" s="20">
        <v>566.59</v>
      </c>
      <c r="G427" s="17" t="s">
        <v>138</v>
      </c>
      <c r="H427" s="20">
        <v>15082.63</v>
      </c>
      <c r="I427" s="21">
        <v>39464</v>
      </c>
    </row>
    <row r="428" spans="1:9" ht="12.75" outlineLevel="2">
      <c r="A428" s="19" t="s">
        <v>155</v>
      </c>
      <c r="B428" s="19" t="s">
        <v>148</v>
      </c>
      <c r="C428" s="17">
        <v>4202050</v>
      </c>
      <c r="D428" s="13" t="s">
        <v>11</v>
      </c>
      <c r="E428" s="17" t="s">
        <v>152</v>
      </c>
      <c r="F428" s="20">
        <v>8867.5</v>
      </c>
      <c r="G428" s="17" t="s">
        <v>138</v>
      </c>
      <c r="H428" s="20">
        <v>236052.85</v>
      </c>
      <c r="I428" s="21">
        <v>39496</v>
      </c>
    </row>
    <row r="429" spans="1:9" ht="12.75" outlineLevel="2">
      <c r="A429" s="19" t="s">
        <v>155</v>
      </c>
      <c r="B429" s="19" t="s">
        <v>148</v>
      </c>
      <c r="C429" s="17">
        <v>4202050</v>
      </c>
      <c r="D429" s="13" t="s">
        <v>12</v>
      </c>
      <c r="E429" s="17" t="s">
        <v>152</v>
      </c>
      <c r="F429" s="20">
        <v>566.59</v>
      </c>
      <c r="G429" s="17" t="s">
        <v>138</v>
      </c>
      <c r="H429" s="20">
        <v>15082.63</v>
      </c>
      <c r="I429" s="21">
        <v>39496</v>
      </c>
    </row>
    <row r="430" spans="1:9" ht="12.75" outlineLevel="2">
      <c r="A430" s="19" t="s">
        <v>155</v>
      </c>
      <c r="B430" s="19" t="s">
        <v>148</v>
      </c>
      <c r="C430" s="17">
        <v>4202050</v>
      </c>
      <c r="D430" s="13" t="s">
        <v>13</v>
      </c>
      <c r="E430" s="17" t="s">
        <v>152</v>
      </c>
      <c r="F430" s="20">
        <v>8867.5</v>
      </c>
      <c r="G430" s="17" t="s">
        <v>138</v>
      </c>
      <c r="H430" s="20">
        <v>236052.85</v>
      </c>
      <c r="I430" s="21">
        <v>39520</v>
      </c>
    </row>
    <row r="431" spans="1:9" ht="12.75" outlineLevel="2">
      <c r="A431" s="19" t="s">
        <v>155</v>
      </c>
      <c r="B431" s="19" t="s">
        <v>148</v>
      </c>
      <c r="C431" s="17">
        <v>4010350</v>
      </c>
      <c r="D431" s="13">
        <v>8078</v>
      </c>
      <c r="E431" s="17" t="s">
        <v>152</v>
      </c>
      <c r="F431" s="20">
        <v>2000</v>
      </c>
      <c r="G431" s="17" t="s">
        <v>138</v>
      </c>
      <c r="H431" s="20">
        <v>53240</v>
      </c>
      <c r="I431" s="21">
        <v>39538</v>
      </c>
    </row>
    <row r="432" spans="1:9" ht="12.75" outlineLevel="2">
      <c r="A432" s="19" t="s">
        <v>155</v>
      </c>
      <c r="B432" s="19" t="s">
        <v>148</v>
      </c>
      <c r="C432" s="17">
        <v>4202050</v>
      </c>
      <c r="D432" s="13" t="s">
        <v>14</v>
      </c>
      <c r="E432" s="17" t="s">
        <v>152</v>
      </c>
      <c r="F432" s="20">
        <v>8867.5</v>
      </c>
      <c r="G432" s="17" t="s">
        <v>138</v>
      </c>
      <c r="H432" s="20">
        <v>236052.85</v>
      </c>
      <c r="I432" s="21">
        <v>39553</v>
      </c>
    </row>
    <row r="433" spans="1:9" ht="12.75" outlineLevel="2">
      <c r="A433" s="19" t="s">
        <v>155</v>
      </c>
      <c r="B433" s="19" t="s">
        <v>148</v>
      </c>
      <c r="C433" s="17">
        <v>4202050</v>
      </c>
      <c r="D433" s="13" t="s">
        <v>15</v>
      </c>
      <c r="E433" s="17" t="s">
        <v>152</v>
      </c>
      <c r="F433" s="20">
        <v>8867.5</v>
      </c>
      <c r="G433" s="17" t="s">
        <v>138</v>
      </c>
      <c r="H433" s="20">
        <v>236052.85</v>
      </c>
      <c r="I433" s="21">
        <v>39590</v>
      </c>
    </row>
    <row r="434" spans="1:9" ht="12.75" outlineLevel="2">
      <c r="A434" s="19" t="s">
        <v>155</v>
      </c>
      <c r="B434" s="19" t="s">
        <v>148</v>
      </c>
      <c r="C434" s="17">
        <v>4202050</v>
      </c>
      <c r="D434" s="13" t="s">
        <v>16</v>
      </c>
      <c r="E434" s="17" t="s">
        <v>152</v>
      </c>
      <c r="F434" s="20">
        <v>566.59</v>
      </c>
      <c r="G434" s="17" t="s">
        <v>138</v>
      </c>
      <c r="H434" s="20">
        <v>15082.63</v>
      </c>
      <c r="I434" s="21">
        <v>39590</v>
      </c>
    </row>
    <row r="435" spans="1:9" ht="12.75" outlineLevel="2">
      <c r="A435" s="19" t="s">
        <v>155</v>
      </c>
      <c r="B435" s="19" t="s">
        <v>148</v>
      </c>
      <c r="C435" s="17">
        <v>4202050</v>
      </c>
      <c r="D435" s="13" t="s">
        <v>17</v>
      </c>
      <c r="E435" s="17" t="s">
        <v>152</v>
      </c>
      <c r="F435" s="20">
        <v>8867.5</v>
      </c>
      <c r="G435" s="17" t="s">
        <v>138</v>
      </c>
      <c r="H435" s="20">
        <v>236052.85</v>
      </c>
      <c r="I435" s="21">
        <v>39618</v>
      </c>
    </row>
    <row r="436" spans="1:9" ht="12.75" outlineLevel="2">
      <c r="A436" s="19" t="s">
        <v>155</v>
      </c>
      <c r="B436" s="19" t="s">
        <v>148</v>
      </c>
      <c r="C436" s="17">
        <v>4202050</v>
      </c>
      <c r="D436" s="13" t="s">
        <v>18</v>
      </c>
      <c r="E436" s="17" t="s">
        <v>152</v>
      </c>
      <c r="F436" s="20">
        <v>566.59</v>
      </c>
      <c r="G436" s="17" t="s">
        <v>138</v>
      </c>
      <c r="H436" s="20">
        <v>15082.63</v>
      </c>
      <c r="I436" s="21">
        <v>39618</v>
      </c>
    </row>
    <row r="437" spans="1:9" ht="12.75" outlineLevel="2">
      <c r="A437" s="19" t="s">
        <v>155</v>
      </c>
      <c r="B437" s="19" t="s">
        <v>148</v>
      </c>
      <c r="C437" s="17">
        <v>4202050</v>
      </c>
      <c r="D437" s="13" t="s">
        <v>19</v>
      </c>
      <c r="E437" s="17" t="s">
        <v>152</v>
      </c>
      <c r="F437" s="20">
        <v>8867.5</v>
      </c>
      <c r="G437" s="17" t="s">
        <v>138</v>
      </c>
      <c r="H437" s="20">
        <v>211888.91</v>
      </c>
      <c r="I437" s="21">
        <v>39632</v>
      </c>
    </row>
    <row r="438" spans="1:9" ht="12.75" outlineLevel="2">
      <c r="A438" s="19" t="s">
        <v>155</v>
      </c>
      <c r="B438" s="19" t="s">
        <v>148</v>
      </c>
      <c r="C438" s="17">
        <v>4202050</v>
      </c>
      <c r="D438" s="13" t="s">
        <v>20</v>
      </c>
      <c r="E438" s="17" t="s">
        <v>152</v>
      </c>
      <c r="F438" s="20">
        <v>8867.5</v>
      </c>
      <c r="G438" s="17" t="s">
        <v>138</v>
      </c>
      <c r="H438" s="20">
        <v>211888.91</v>
      </c>
      <c r="I438" s="21">
        <v>39672</v>
      </c>
    </row>
    <row r="439" spans="1:9" ht="12.75" outlineLevel="2">
      <c r="A439" s="19" t="s">
        <v>155</v>
      </c>
      <c r="B439" s="19" t="s">
        <v>148</v>
      </c>
      <c r="C439" s="17">
        <v>4202050</v>
      </c>
      <c r="D439" s="13" t="s">
        <v>21</v>
      </c>
      <c r="E439" s="17" t="s">
        <v>152</v>
      </c>
      <c r="F439" s="20">
        <v>8867.5</v>
      </c>
      <c r="G439" s="17" t="s">
        <v>138</v>
      </c>
      <c r="H439" s="20">
        <v>211888.91</v>
      </c>
      <c r="I439" s="21">
        <v>39699</v>
      </c>
    </row>
    <row r="440" spans="1:9" ht="12.75" outlineLevel="1">
      <c r="A440" s="19"/>
      <c r="B440" s="71" t="s">
        <v>178</v>
      </c>
      <c r="C440" s="17"/>
      <c r="D440" s="13"/>
      <c r="E440" s="17"/>
      <c r="F440" s="20">
        <f>SUBTOTAL(9,F425:F439)</f>
        <v>84054.06</v>
      </c>
      <c r="G440" s="17"/>
      <c r="H440" s="20">
        <f>SUBTOTAL(9,H425:H439)</f>
        <v>2165027.2699999996</v>
      </c>
      <c r="I440" s="21"/>
    </row>
    <row r="441" spans="1:9" ht="12.75" outlineLevel="2">
      <c r="A441" s="19" t="s">
        <v>155</v>
      </c>
      <c r="B441" s="19" t="s">
        <v>149</v>
      </c>
      <c r="C441" s="17">
        <v>4202050</v>
      </c>
      <c r="D441" s="13" t="s">
        <v>22</v>
      </c>
      <c r="E441" s="17" t="s">
        <v>152</v>
      </c>
      <c r="F441" s="20">
        <v>11700</v>
      </c>
      <c r="G441" s="17" t="s">
        <v>138</v>
      </c>
      <c r="H441" s="20">
        <v>311454</v>
      </c>
      <c r="I441" s="21">
        <v>39465</v>
      </c>
    </row>
    <row r="442" spans="1:9" ht="12.75" outlineLevel="2">
      <c r="A442" s="19" t="s">
        <v>155</v>
      </c>
      <c r="B442" s="19" t="s">
        <v>149</v>
      </c>
      <c r="C442" s="17">
        <v>4202050</v>
      </c>
      <c r="D442" s="13" t="s">
        <v>23</v>
      </c>
      <c r="E442" s="17" t="s">
        <v>152</v>
      </c>
      <c r="F442" s="20">
        <v>11700</v>
      </c>
      <c r="G442" s="17" t="s">
        <v>138</v>
      </c>
      <c r="H442" s="20">
        <v>311454</v>
      </c>
      <c r="I442" s="21">
        <v>39497</v>
      </c>
    </row>
    <row r="443" spans="1:9" ht="12.75" outlineLevel="2">
      <c r="A443" s="19" t="s">
        <v>155</v>
      </c>
      <c r="B443" s="19" t="s">
        <v>149</v>
      </c>
      <c r="C443" s="17">
        <v>4202050</v>
      </c>
      <c r="D443" s="13" t="s">
        <v>24</v>
      </c>
      <c r="E443" s="17" t="s">
        <v>152</v>
      </c>
      <c r="F443" s="20">
        <v>11700</v>
      </c>
      <c r="G443" s="17" t="s">
        <v>138</v>
      </c>
      <c r="H443" s="20">
        <v>311454</v>
      </c>
      <c r="I443" s="21">
        <v>39518</v>
      </c>
    </row>
    <row r="444" spans="1:9" ht="12.75" outlineLevel="2">
      <c r="A444" s="19" t="s">
        <v>155</v>
      </c>
      <c r="B444" s="19" t="s">
        <v>149</v>
      </c>
      <c r="C444" s="17">
        <v>4202050</v>
      </c>
      <c r="D444" s="13" t="s">
        <v>25</v>
      </c>
      <c r="E444" s="17" t="s">
        <v>152</v>
      </c>
      <c r="F444" s="20">
        <v>2012.04</v>
      </c>
      <c r="G444" s="17" t="s">
        <v>138</v>
      </c>
      <c r="H444" s="20">
        <v>53560.5</v>
      </c>
      <c r="I444" s="21">
        <v>39518</v>
      </c>
    </row>
    <row r="445" spans="1:9" ht="12.75" outlineLevel="2">
      <c r="A445" s="19" t="s">
        <v>155</v>
      </c>
      <c r="B445" s="19" t="s">
        <v>149</v>
      </c>
      <c r="C445" s="17">
        <v>4202050</v>
      </c>
      <c r="D445" s="13" t="s">
        <v>26</v>
      </c>
      <c r="E445" s="17" t="s">
        <v>152</v>
      </c>
      <c r="F445" s="20">
        <v>1680</v>
      </c>
      <c r="G445" s="17" t="s">
        <v>138</v>
      </c>
      <c r="H445" s="20">
        <v>44721.6</v>
      </c>
      <c r="I445" s="21">
        <v>39518</v>
      </c>
    </row>
    <row r="446" spans="1:9" ht="12.75" outlineLevel="2">
      <c r="A446" s="19" t="s">
        <v>155</v>
      </c>
      <c r="B446" s="19" t="s">
        <v>149</v>
      </c>
      <c r="C446" s="17">
        <v>4202050</v>
      </c>
      <c r="D446" s="13" t="s">
        <v>27</v>
      </c>
      <c r="E446" s="17" t="s">
        <v>152</v>
      </c>
      <c r="F446" s="20">
        <v>11700</v>
      </c>
      <c r="G446" s="17" t="s">
        <v>138</v>
      </c>
      <c r="H446" s="20">
        <v>311454</v>
      </c>
      <c r="I446" s="21">
        <v>39553</v>
      </c>
    </row>
    <row r="447" spans="1:9" ht="12.75" outlineLevel="2">
      <c r="A447" s="19" t="s">
        <v>155</v>
      </c>
      <c r="B447" s="19" t="s">
        <v>149</v>
      </c>
      <c r="C447" s="17">
        <v>4202050</v>
      </c>
      <c r="D447" s="13" t="s">
        <v>28</v>
      </c>
      <c r="E447" s="17" t="s">
        <v>152</v>
      </c>
      <c r="F447" s="20">
        <v>560</v>
      </c>
      <c r="G447" s="17" t="s">
        <v>138</v>
      </c>
      <c r="H447" s="20">
        <v>14907.2</v>
      </c>
      <c r="I447" s="21">
        <v>39553</v>
      </c>
    </row>
    <row r="448" spans="1:9" ht="12.75" outlineLevel="2">
      <c r="A448" s="19" t="s">
        <v>155</v>
      </c>
      <c r="B448" s="19" t="s">
        <v>149</v>
      </c>
      <c r="C448" s="17">
        <v>4202050</v>
      </c>
      <c r="D448" s="13" t="s">
        <v>29</v>
      </c>
      <c r="E448" s="17" t="s">
        <v>152</v>
      </c>
      <c r="F448" s="20">
        <v>11700</v>
      </c>
      <c r="G448" s="17" t="s">
        <v>138</v>
      </c>
      <c r="H448" s="20">
        <v>311454</v>
      </c>
      <c r="I448" s="21">
        <v>39587</v>
      </c>
    </row>
    <row r="449" spans="1:9" ht="12.75" outlineLevel="2">
      <c r="A449" s="19" t="s">
        <v>155</v>
      </c>
      <c r="B449" s="19" t="s">
        <v>149</v>
      </c>
      <c r="C449" s="17">
        <v>4202050</v>
      </c>
      <c r="D449" s="13" t="s">
        <v>30</v>
      </c>
      <c r="E449" s="17" t="s">
        <v>152</v>
      </c>
      <c r="F449" s="20">
        <v>560</v>
      </c>
      <c r="G449" s="17" t="s">
        <v>138</v>
      </c>
      <c r="H449" s="20">
        <v>14907.2</v>
      </c>
      <c r="I449" s="21">
        <v>39587</v>
      </c>
    </row>
    <row r="450" spans="1:9" ht="12.75" outlineLevel="2">
      <c r="A450" s="19" t="s">
        <v>155</v>
      </c>
      <c r="B450" s="19" t="s">
        <v>149</v>
      </c>
      <c r="C450" s="17">
        <v>4202050</v>
      </c>
      <c r="D450" s="13" t="s">
        <v>31</v>
      </c>
      <c r="E450" s="17" t="s">
        <v>152</v>
      </c>
      <c r="F450" s="20">
        <v>560</v>
      </c>
      <c r="G450" s="17" t="s">
        <v>138</v>
      </c>
      <c r="H450" s="20">
        <v>14907.2</v>
      </c>
      <c r="I450" s="21">
        <v>39615</v>
      </c>
    </row>
    <row r="451" spans="1:9" ht="12.75" outlineLevel="2">
      <c r="A451" s="19" t="s">
        <v>155</v>
      </c>
      <c r="B451" s="19" t="s">
        <v>149</v>
      </c>
      <c r="C451" s="17">
        <v>4202050</v>
      </c>
      <c r="D451" s="13" t="s">
        <v>32</v>
      </c>
      <c r="E451" s="17" t="s">
        <v>152</v>
      </c>
      <c r="F451" s="20">
        <v>11700</v>
      </c>
      <c r="G451" s="17" t="s">
        <v>138</v>
      </c>
      <c r="H451" s="20">
        <v>311454</v>
      </c>
      <c r="I451" s="21">
        <v>39615</v>
      </c>
    </row>
    <row r="452" spans="1:9" ht="12.75" outlineLevel="2">
      <c r="A452" s="19" t="s">
        <v>155</v>
      </c>
      <c r="B452" s="19" t="s">
        <v>149</v>
      </c>
      <c r="C452" s="17">
        <v>4202050</v>
      </c>
      <c r="D452" s="13" t="s">
        <v>33</v>
      </c>
      <c r="E452" s="17" t="s">
        <v>152</v>
      </c>
      <c r="F452" s="20">
        <v>11700</v>
      </c>
      <c r="G452" s="17" t="s">
        <v>138</v>
      </c>
      <c r="H452" s="20">
        <v>279571.5</v>
      </c>
      <c r="I452" s="21">
        <v>39646</v>
      </c>
    </row>
    <row r="453" spans="1:9" ht="12.75" outlineLevel="2">
      <c r="A453" s="19" t="s">
        <v>155</v>
      </c>
      <c r="B453" s="19" t="s">
        <v>149</v>
      </c>
      <c r="C453" s="17">
        <v>4202050</v>
      </c>
      <c r="D453" s="13" t="s">
        <v>34</v>
      </c>
      <c r="E453" s="17" t="s">
        <v>152</v>
      </c>
      <c r="F453" s="20">
        <v>560</v>
      </c>
      <c r="G453" s="17" t="s">
        <v>138</v>
      </c>
      <c r="H453" s="20">
        <v>13381.2</v>
      </c>
      <c r="I453" s="21">
        <v>39646</v>
      </c>
    </row>
    <row r="454" spans="1:9" ht="12.75" outlineLevel="2">
      <c r="A454" s="19" t="s">
        <v>155</v>
      </c>
      <c r="B454" s="19" t="s">
        <v>149</v>
      </c>
      <c r="C454" s="17">
        <v>4202050</v>
      </c>
      <c r="D454" s="13" t="s">
        <v>35</v>
      </c>
      <c r="E454" s="17" t="s">
        <v>152</v>
      </c>
      <c r="F454" s="20">
        <v>11700</v>
      </c>
      <c r="G454" s="17" t="s">
        <v>138</v>
      </c>
      <c r="H454" s="20">
        <v>279571.5</v>
      </c>
      <c r="I454" s="21">
        <v>39672</v>
      </c>
    </row>
    <row r="455" spans="1:9" ht="12.75" outlineLevel="2">
      <c r="A455" s="19" t="s">
        <v>155</v>
      </c>
      <c r="B455" s="19" t="s">
        <v>149</v>
      </c>
      <c r="C455" s="17">
        <v>4202050</v>
      </c>
      <c r="D455" s="13" t="s">
        <v>36</v>
      </c>
      <c r="E455" s="17" t="s">
        <v>152</v>
      </c>
      <c r="F455" s="20">
        <v>560</v>
      </c>
      <c r="G455" s="17" t="s">
        <v>138</v>
      </c>
      <c r="H455" s="20">
        <v>13381.2</v>
      </c>
      <c r="I455" s="21">
        <v>39672</v>
      </c>
    </row>
    <row r="456" spans="1:9" ht="12.75" outlineLevel="2">
      <c r="A456" s="19" t="s">
        <v>155</v>
      </c>
      <c r="B456" s="19" t="s">
        <v>149</v>
      </c>
      <c r="C456" s="17">
        <v>4202050</v>
      </c>
      <c r="D456" s="13" t="s">
        <v>37</v>
      </c>
      <c r="E456" s="17" t="s">
        <v>152</v>
      </c>
      <c r="F456" s="20">
        <v>560</v>
      </c>
      <c r="G456" s="17" t="s">
        <v>138</v>
      </c>
      <c r="H456" s="20">
        <v>13381.2</v>
      </c>
      <c r="I456" s="21">
        <v>39707</v>
      </c>
    </row>
    <row r="457" spans="1:9" ht="12.75" outlineLevel="2">
      <c r="A457" s="19" t="s">
        <v>155</v>
      </c>
      <c r="B457" s="19" t="s">
        <v>149</v>
      </c>
      <c r="C457" s="17">
        <v>4202050</v>
      </c>
      <c r="D457" s="13" t="s">
        <v>38</v>
      </c>
      <c r="E457" s="17" t="s">
        <v>152</v>
      </c>
      <c r="F457" s="20">
        <v>11700</v>
      </c>
      <c r="G457" s="17" t="s">
        <v>138</v>
      </c>
      <c r="H457" s="20">
        <v>279571.5</v>
      </c>
      <c r="I457" s="21">
        <v>39707</v>
      </c>
    </row>
    <row r="458" spans="1:9" ht="12.75" outlineLevel="1">
      <c r="A458" s="19"/>
      <c r="B458" s="71" t="s">
        <v>179</v>
      </c>
      <c r="C458" s="17"/>
      <c r="D458" s="13"/>
      <c r="E458" s="17"/>
      <c r="F458" s="20">
        <f>SUBTOTAL(9,F441:F457)</f>
        <v>112352.04000000001</v>
      </c>
      <c r="G458" s="17"/>
      <c r="H458" s="20">
        <f>SUBTOTAL(9,H441:H457)</f>
        <v>2890585.8000000007</v>
      </c>
      <c r="I458" s="21"/>
    </row>
    <row r="459" spans="1:9" ht="12.75" outlineLevel="2">
      <c r="A459" s="26" t="s">
        <v>155</v>
      </c>
      <c r="B459" s="26" t="s">
        <v>142</v>
      </c>
      <c r="C459" s="27">
        <v>4202050</v>
      </c>
      <c r="D459" s="28">
        <v>154080328</v>
      </c>
      <c r="E459" s="27" t="s">
        <v>138</v>
      </c>
      <c r="F459" s="29">
        <v>16912</v>
      </c>
      <c r="G459" s="27" t="s">
        <v>138</v>
      </c>
      <c r="H459" s="29">
        <v>16912</v>
      </c>
      <c r="I459" s="30">
        <v>39582</v>
      </c>
    </row>
    <row r="460" spans="1:9" ht="12.75" outlineLevel="2">
      <c r="A460" s="26" t="s">
        <v>155</v>
      </c>
      <c r="B460" s="26" t="s">
        <v>142</v>
      </c>
      <c r="C460" s="27">
        <v>4202050</v>
      </c>
      <c r="D460" s="28">
        <v>154080503</v>
      </c>
      <c r="E460" s="27" t="s">
        <v>138</v>
      </c>
      <c r="F460" s="29">
        <v>2100</v>
      </c>
      <c r="G460" s="27" t="s">
        <v>138</v>
      </c>
      <c r="H460" s="29">
        <v>2100</v>
      </c>
      <c r="I460" s="30">
        <v>39632</v>
      </c>
    </row>
    <row r="461" spans="1:9" ht="12.75" outlineLevel="2">
      <c r="A461" s="26" t="s">
        <v>155</v>
      </c>
      <c r="B461" s="26" t="s">
        <v>142</v>
      </c>
      <c r="C461" s="27">
        <v>4202050</v>
      </c>
      <c r="D461" s="28">
        <v>154080611</v>
      </c>
      <c r="E461" s="27" t="s">
        <v>138</v>
      </c>
      <c r="F461" s="29">
        <v>12684</v>
      </c>
      <c r="G461" s="27" t="s">
        <v>138</v>
      </c>
      <c r="H461" s="29">
        <v>12684</v>
      </c>
      <c r="I461" s="30">
        <v>39686</v>
      </c>
    </row>
    <row r="462" spans="1:9" ht="12.75" outlineLevel="1">
      <c r="A462" s="26"/>
      <c r="B462" s="72" t="s">
        <v>171</v>
      </c>
      <c r="C462" s="27"/>
      <c r="D462" s="28"/>
      <c r="E462" s="27"/>
      <c r="F462" s="29">
        <f>SUBTOTAL(9,F459:F461)</f>
        <v>31696</v>
      </c>
      <c r="G462" s="27"/>
      <c r="H462" s="29">
        <f>SUBTOTAL(9,H459:H461)</f>
        <v>31696</v>
      </c>
      <c r="I462" s="30"/>
    </row>
    <row r="463" spans="1:9" ht="12.75" outlineLevel="2">
      <c r="A463" s="19" t="s">
        <v>155</v>
      </c>
      <c r="B463" s="19" t="s">
        <v>148</v>
      </c>
      <c r="C463" s="17">
        <v>4010250</v>
      </c>
      <c r="D463" s="13" t="s">
        <v>39</v>
      </c>
      <c r="E463" s="17" t="s">
        <v>152</v>
      </c>
      <c r="F463" s="20">
        <v>1130</v>
      </c>
      <c r="G463" s="17" t="s">
        <v>138</v>
      </c>
      <c r="H463" s="20">
        <v>30080.6</v>
      </c>
      <c r="I463" s="21">
        <v>39464</v>
      </c>
    </row>
    <row r="464" spans="1:9" ht="12.75" outlineLevel="2">
      <c r="A464" s="19" t="s">
        <v>155</v>
      </c>
      <c r="B464" s="19" t="s">
        <v>148</v>
      </c>
      <c r="C464" s="17">
        <v>4010250</v>
      </c>
      <c r="D464" s="13" t="s">
        <v>40</v>
      </c>
      <c r="E464" s="17" t="s">
        <v>152</v>
      </c>
      <c r="F464" s="20">
        <v>143.17</v>
      </c>
      <c r="G464" s="17" t="s">
        <v>138</v>
      </c>
      <c r="H464" s="20">
        <v>3811.19</v>
      </c>
      <c r="I464" s="21">
        <v>39468</v>
      </c>
    </row>
    <row r="465" spans="1:9" ht="12.75" outlineLevel="2">
      <c r="A465" s="19" t="s">
        <v>155</v>
      </c>
      <c r="B465" s="19" t="s">
        <v>148</v>
      </c>
      <c r="C465" s="17">
        <v>4010250</v>
      </c>
      <c r="D465" s="13" t="s">
        <v>41</v>
      </c>
      <c r="E465" s="17" t="s">
        <v>152</v>
      </c>
      <c r="F465" s="20">
        <v>3422.42</v>
      </c>
      <c r="G465" s="17" t="s">
        <v>138</v>
      </c>
      <c r="H465" s="20">
        <v>91104.82</v>
      </c>
      <c r="I465" s="21">
        <v>39468</v>
      </c>
    </row>
    <row r="466" spans="1:9" ht="12.75" outlineLevel="2">
      <c r="A466" s="19" t="s">
        <v>155</v>
      </c>
      <c r="B466" s="19" t="s">
        <v>148</v>
      </c>
      <c r="C466" s="17">
        <v>4010250</v>
      </c>
      <c r="D466" s="13" t="s">
        <v>42</v>
      </c>
      <c r="E466" s="17" t="s">
        <v>152</v>
      </c>
      <c r="F466" s="20">
        <v>3422.42</v>
      </c>
      <c r="G466" s="17" t="s">
        <v>138</v>
      </c>
      <c r="H466" s="20">
        <v>91104.82</v>
      </c>
      <c r="I466" s="21">
        <v>39496</v>
      </c>
    </row>
    <row r="467" spans="1:9" ht="12.75" outlineLevel="2">
      <c r="A467" s="19" t="s">
        <v>155</v>
      </c>
      <c r="B467" s="19" t="s">
        <v>148</v>
      </c>
      <c r="C467" s="17">
        <v>4010250</v>
      </c>
      <c r="D467" s="13" t="s">
        <v>43</v>
      </c>
      <c r="E467" s="17" t="s">
        <v>152</v>
      </c>
      <c r="F467" s="20">
        <v>44.28</v>
      </c>
      <c r="G467" s="17" t="s">
        <v>138</v>
      </c>
      <c r="H467" s="20">
        <v>1178.73</v>
      </c>
      <c r="I467" s="21">
        <v>39496</v>
      </c>
    </row>
    <row r="468" spans="1:9" ht="12.75" outlineLevel="2">
      <c r="A468" s="19" t="s">
        <v>155</v>
      </c>
      <c r="B468" s="19" t="s">
        <v>148</v>
      </c>
      <c r="C468" s="17">
        <v>4010250</v>
      </c>
      <c r="D468" s="13" t="s">
        <v>43</v>
      </c>
      <c r="E468" s="17" t="s">
        <v>152</v>
      </c>
      <c r="F468" s="20">
        <v>98.89</v>
      </c>
      <c r="G468" s="17" t="s">
        <v>138</v>
      </c>
      <c r="H468" s="20">
        <v>2632.46</v>
      </c>
      <c r="I468" s="21">
        <v>39496</v>
      </c>
    </row>
    <row r="469" spans="1:9" ht="12.75" outlineLevel="2">
      <c r="A469" s="19" t="s">
        <v>155</v>
      </c>
      <c r="B469" s="19" t="s">
        <v>148</v>
      </c>
      <c r="C469" s="17">
        <v>4010250</v>
      </c>
      <c r="D469" s="13" t="s">
        <v>44</v>
      </c>
      <c r="E469" s="17" t="s">
        <v>152</v>
      </c>
      <c r="F469" s="20">
        <v>1939</v>
      </c>
      <c r="G469" s="17" t="s">
        <v>138</v>
      </c>
      <c r="H469" s="20">
        <v>51616.18</v>
      </c>
      <c r="I469" s="21">
        <v>39497</v>
      </c>
    </row>
    <row r="470" spans="1:9" ht="12.75" outlineLevel="2">
      <c r="A470" s="19" t="s">
        <v>155</v>
      </c>
      <c r="B470" s="19" t="s">
        <v>148</v>
      </c>
      <c r="C470" s="17">
        <v>4010250</v>
      </c>
      <c r="D470" s="13" t="s">
        <v>44</v>
      </c>
      <c r="E470" s="17" t="s">
        <v>152</v>
      </c>
      <c r="F470" s="20">
        <v>154</v>
      </c>
      <c r="G470" s="17" t="s">
        <v>138</v>
      </c>
      <c r="H470" s="20">
        <v>4099.48</v>
      </c>
      <c r="I470" s="21">
        <v>39497</v>
      </c>
    </row>
    <row r="471" spans="1:9" ht="12.75" outlineLevel="2">
      <c r="A471" s="19" t="s">
        <v>155</v>
      </c>
      <c r="B471" s="19" t="s">
        <v>148</v>
      </c>
      <c r="C471" s="17">
        <v>4010250</v>
      </c>
      <c r="D471" s="13" t="s">
        <v>45</v>
      </c>
      <c r="E471" s="17" t="s">
        <v>152</v>
      </c>
      <c r="F471" s="20">
        <v>319.2</v>
      </c>
      <c r="G471" s="17" t="s">
        <v>138</v>
      </c>
      <c r="H471" s="20">
        <v>8497.1</v>
      </c>
      <c r="I471" s="21">
        <v>39497</v>
      </c>
    </row>
    <row r="472" spans="1:9" ht="12.75" outlineLevel="2">
      <c r="A472" s="19" t="s">
        <v>155</v>
      </c>
      <c r="B472" s="19" t="s">
        <v>148</v>
      </c>
      <c r="C472" s="17">
        <v>4010250</v>
      </c>
      <c r="D472" s="13" t="s">
        <v>46</v>
      </c>
      <c r="E472" s="17" t="s">
        <v>152</v>
      </c>
      <c r="F472" s="20">
        <v>3422.42</v>
      </c>
      <c r="G472" s="17" t="s">
        <v>138</v>
      </c>
      <c r="H472" s="20">
        <v>91104.82</v>
      </c>
      <c r="I472" s="21">
        <v>39520</v>
      </c>
    </row>
    <row r="473" spans="1:9" ht="12.75" outlineLevel="2">
      <c r="A473" s="19" t="s">
        <v>155</v>
      </c>
      <c r="B473" s="19" t="s">
        <v>148</v>
      </c>
      <c r="C473" s="17">
        <v>4010250</v>
      </c>
      <c r="D473" s="13" t="s">
        <v>47</v>
      </c>
      <c r="E473" s="17" t="s">
        <v>152</v>
      </c>
      <c r="F473" s="20">
        <v>44.28</v>
      </c>
      <c r="G473" s="17" t="s">
        <v>138</v>
      </c>
      <c r="H473" s="20">
        <v>1178.73</v>
      </c>
      <c r="I473" s="21">
        <v>39520</v>
      </c>
    </row>
    <row r="474" spans="1:9" ht="12.75" outlineLevel="2">
      <c r="A474" s="19" t="s">
        <v>155</v>
      </c>
      <c r="B474" s="19" t="s">
        <v>148</v>
      </c>
      <c r="C474" s="17">
        <v>4010250</v>
      </c>
      <c r="D474" s="13" t="s">
        <v>47</v>
      </c>
      <c r="E474" s="17" t="s">
        <v>152</v>
      </c>
      <c r="F474" s="20">
        <v>98.89</v>
      </c>
      <c r="G474" s="17" t="s">
        <v>138</v>
      </c>
      <c r="H474" s="20">
        <v>2632.46</v>
      </c>
      <c r="I474" s="21">
        <v>39520</v>
      </c>
    </row>
    <row r="475" spans="1:9" ht="12.75" outlineLevel="2">
      <c r="A475" s="19" t="s">
        <v>155</v>
      </c>
      <c r="B475" s="19" t="s">
        <v>148</v>
      </c>
      <c r="C475" s="17">
        <v>4010250</v>
      </c>
      <c r="D475" s="13" t="s">
        <v>48</v>
      </c>
      <c r="E475" s="17" t="s">
        <v>152</v>
      </c>
      <c r="F475" s="20">
        <v>175.68</v>
      </c>
      <c r="G475" s="17" t="s">
        <v>138</v>
      </c>
      <c r="H475" s="20">
        <v>4676.6</v>
      </c>
      <c r="I475" s="21">
        <v>39520</v>
      </c>
    </row>
    <row r="476" spans="1:9" ht="12.75" outlineLevel="2">
      <c r="A476" s="19" t="s">
        <v>155</v>
      </c>
      <c r="B476" s="19" t="s">
        <v>148</v>
      </c>
      <c r="C476" s="17">
        <v>4010250</v>
      </c>
      <c r="D476" s="13" t="s">
        <v>48</v>
      </c>
      <c r="E476" s="17" t="s">
        <v>152</v>
      </c>
      <c r="F476" s="20">
        <v>390.91</v>
      </c>
      <c r="G476" s="17" t="s">
        <v>138</v>
      </c>
      <c r="H476" s="20">
        <v>10406.03</v>
      </c>
      <c r="I476" s="21">
        <v>39520</v>
      </c>
    </row>
    <row r="477" spans="1:9" ht="12.75" outlineLevel="2">
      <c r="A477" s="19" t="s">
        <v>155</v>
      </c>
      <c r="B477" s="19" t="s">
        <v>148</v>
      </c>
      <c r="C477" s="17">
        <v>4010250</v>
      </c>
      <c r="D477" s="13" t="s">
        <v>49</v>
      </c>
      <c r="E477" s="17" t="s">
        <v>152</v>
      </c>
      <c r="F477" s="20">
        <v>1881</v>
      </c>
      <c r="G477" s="17" t="s">
        <v>138</v>
      </c>
      <c r="H477" s="20">
        <v>50072.22</v>
      </c>
      <c r="I477" s="21">
        <v>39524</v>
      </c>
    </row>
    <row r="478" spans="1:9" ht="12.75" outlineLevel="2">
      <c r="A478" s="19" t="s">
        <v>155</v>
      </c>
      <c r="B478" s="19" t="s">
        <v>148</v>
      </c>
      <c r="C478" s="17">
        <v>4010250</v>
      </c>
      <c r="D478" s="13" t="s">
        <v>49</v>
      </c>
      <c r="E478" s="17" t="s">
        <v>152</v>
      </c>
      <c r="F478" s="20">
        <v>157</v>
      </c>
      <c r="G478" s="17" t="s">
        <v>138</v>
      </c>
      <c r="H478" s="20">
        <v>4179.34</v>
      </c>
      <c r="I478" s="21">
        <v>39524</v>
      </c>
    </row>
    <row r="479" spans="1:9" ht="12.75" outlineLevel="2">
      <c r="A479" s="19" t="s">
        <v>155</v>
      </c>
      <c r="B479" s="19" t="s">
        <v>148</v>
      </c>
      <c r="C479" s="17">
        <v>4010250</v>
      </c>
      <c r="D479" s="13" t="s">
        <v>50</v>
      </c>
      <c r="E479" s="17" t="s">
        <v>152</v>
      </c>
      <c r="F479" s="20">
        <v>2294</v>
      </c>
      <c r="G479" s="17" t="s">
        <v>138</v>
      </c>
      <c r="H479" s="20">
        <v>61066.28</v>
      </c>
      <c r="I479" s="21">
        <v>39553</v>
      </c>
    </row>
    <row r="480" spans="1:9" ht="12.75" outlineLevel="2">
      <c r="A480" s="19" t="s">
        <v>155</v>
      </c>
      <c r="B480" s="19" t="s">
        <v>148</v>
      </c>
      <c r="C480" s="17">
        <v>4010250</v>
      </c>
      <c r="D480" s="13" t="s">
        <v>50</v>
      </c>
      <c r="E480" s="17" t="s">
        <v>152</v>
      </c>
      <c r="F480" s="20">
        <v>155.8</v>
      </c>
      <c r="G480" s="17" t="s">
        <v>138</v>
      </c>
      <c r="H480" s="20">
        <v>4147.4</v>
      </c>
      <c r="I480" s="21">
        <v>39553</v>
      </c>
    </row>
    <row r="481" spans="1:9" ht="12.75" outlineLevel="2">
      <c r="A481" s="19" t="s">
        <v>155</v>
      </c>
      <c r="B481" s="19" t="s">
        <v>148</v>
      </c>
      <c r="C481" s="17">
        <v>4010250</v>
      </c>
      <c r="D481" s="13" t="s">
        <v>51</v>
      </c>
      <c r="E481" s="17" t="s">
        <v>152</v>
      </c>
      <c r="F481" s="20">
        <v>3422.42</v>
      </c>
      <c r="G481" s="17" t="s">
        <v>138</v>
      </c>
      <c r="H481" s="20">
        <v>91104.82</v>
      </c>
      <c r="I481" s="21">
        <v>39553</v>
      </c>
    </row>
    <row r="482" spans="1:9" ht="12.75" outlineLevel="2">
      <c r="A482" s="19" t="s">
        <v>155</v>
      </c>
      <c r="B482" s="19" t="s">
        <v>148</v>
      </c>
      <c r="C482" s="17">
        <v>4010250</v>
      </c>
      <c r="D482" s="13" t="s">
        <v>52</v>
      </c>
      <c r="E482" s="17" t="s">
        <v>152</v>
      </c>
      <c r="F482" s="20">
        <v>2500</v>
      </c>
      <c r="G482" s="17" t="s">
        <v>138</v>
      </c>
      <c r="H482" s="20">
        <v>66550</v>
      </c>
      <c r="I482" s="21">
        <v>39553</v>
      </c>
    </row>
    <row r="483" spans="1:9" ht="12.75" outlineLevel="2">
      <c r="A483" s="19" t="s">
        <v>155</v>
      </c>
      <c r="B483" s="19" t="s">
        <v>148</v>
      </c>
      <c r="C483" s="17">
        <v>4010250</v>
      </c>
      <c r="D483" s="13" t="s">
        <v>53</v>
      </c>
      <c r="E483" s="17" t="s">
        <v>152</v>
      </c>
      <c r="F483" s="20">
        <v>175.79</v>
      </c>
      <c r="G483" s="17" t="s">
        <v>138</v>
      </c>
      <c r="H483" s="20">
        <v>4679.53</v>
      </c>
      <c r="I483" s="21">
        <v>39553</v>
      </c>
    </row>
    <row r="484" spans="1:9" ht="12.75" outlineLevel="2">
      <c r="A484" s="19" t="s">
        <v>155</v>
      </c>
      <c r="B484" s="19" t="s">
        <v>148</v>
      </c>
      <c r="C484" s="17">
        <v>4010250</v>
      </c>
      <c r="D484" s="13" t="s">
        <v>53</v>
      </c>
      <c r="E484" s="17" t="s">
        <v>152</v>
      </c>
      <c r="F484" s="20">
        <v>390.8</v>
      </c>
      <c r="G484" s="17" t="s">
        <v>138</v>
      </c>
      <c r="H484" s="20">
        <v>10403.1</v>
      </c>
      <c r="I484" s="21">
        <v>39553</v>
      </c>
    </row>
    <row r="485" spans="1:9" ht="12.75" outlineLevel="2">
      <c r="A485" s="19" t="s">
        <v>155</v>
      </c>
      <c r="B485" s="19" t="s">
        <v>148</v>
      </c>
      <c r="C485" s="17">
        <v>4010250</v>
      </c>
      <c r="D485" s="13" t="s">
        <v>54</v>
      </c>
      <c r="E485" s="17" t="s">
        <v>152</v>
      </c>
      <c r="F485" s="20">
        <v>44.37</v>
      </c>
      <c r="G485" s="17" t="s">
        <v>138</v>
      </c>
      <c r="H485" s="20">
        <v>1181.13</v>
      </c>
      <c r="I485" s="21">
        <v>39553</v>
      </c>
    </row>
    <row r="486" spans="1:9" ht="12.75" outlineLevel="2">
      <c r="A486" s="19" t="s">
        <v>155</v>
      </c>
      <c r="B486" s="19" t="s">
        <v>148</v>
      </c>
      <c r="C486" s="17">
        <v>4010250</v>
      </c>
      <c r="D486" s="13" t="s">
        <v>54</v>
      </c>
      <c r="E486" s="17" t="s">
        <v>152</v>
      </c>
      <c r="F486" s="20">
        <v>98.8</v>
      </c>
      <c r="G486" s="17" t="s">
        <v>138</v>
      </c>
      <c r="H486" s="20">
        <v>2630.06</v>
      </c>
      <c r="I486" s="21">
        <v>39553</v>
      </c>
    </row>
    <row r="487" spans="1:9" ht="12.75" outlineLevel="2">
      <c r="A487" s="19" t="s">
        <v>155</v>
      </c>
      <c r="B487" s="19" t="s">
        <v>148</v>
      </c>
      <c r="C487" s="17">
        <v>4010250</v>
      </c>
      <c r="D487" s="13" t="s">
        <v>55</v>
      </c>
      <c r="E487" s="17" t="s">
        <v>152</v>
      </c>
      <c r="F487" s="20">
        <v>2626</v>
      </c>
      <c r="G487" s="17" t="s">
        <v>138</v>
      </c>
      <c r="H487" s="20">
        <v>69904.12</v>
      </c>
      <c r="I487" s="21">
        <v>39590</v>
      </c>
    </row>
    <row r="488" spans="1:9" ht="12.75" outlineLevel="2">
      <c r="A488" s="19" t="s">
        <v>155</v>
      </c>
      <c r="B488" s="19" t="s">
        <v>148</v>
      </c>
      <c r="C488" s="17">
        <v>4010250</v>
      </c>
      <c r="D488" s="13" t="s">
        <v>55</v>
      </c>
      <c r="E488" s="17" t="s">
        <v>152</v>
      </c>
      <c r="F488" s="20">
        <v>155.2</v>
      </c>
      <c r="G488" s="17" t="s">
        <v>138</v>
      </c>
      <c r="H488" s="20">
        <v>4131.42</v>
      </c>
      <c r="I488" s="21">
        <v>39590</v>
      </c>
    </row>
    <row r="489" spans="1:9" ht="12.75" outlineLevel="2">
      <c r="A489" s="19" t="s">
        <v>155</v>
      </c>
      <c r="B489" s="19" t="s">
        <v>148</v>
      </c>
      <c r="C489" s="17">
        <v>4010250</v>
      </c>
      <c r="D489" s="13" t="s">
        <v>56</v>
      </c>
      <c r="E489" s="17" t="s">
        <v>152</v>
      </c>
      <c r="F489" s="20">
        <v>44.37</v>
      </c>
      <c r="G489" s="17" t="s">
        <v>138</v>
      </c>
      <c r="H489" s="20">
        <v>1181.13</v>
      </c>
      <c r="I489" s="21">
        <v>39590</v>
      </c>
    </row>
    <row r="490" spans="1:9" ht="12.75" outlineLevel="2">
      <c r="A490" s="19" t="s">
        <v>155</v>
      </c>
      <c r="B490" s="19" t="s">
        <v>148</v>
      </c>
      <c r="C490" s="17">
        <v>4010250</v>
      </c>
      <c r="D490" s="13" t="s">
        <v>56</v>
      </c>
      <c r="E490" s="17" t="s">
        <v>152</v>
      </c>
      <c r="F490" s="20">
        <v>98.8</v>
      </c>
      <c r="G490" s="17" t="s">
        <v>138</v>
      </c>
      <c r="H490" s="20">
        <v>2630.06</v>
      </c>
      <c r="I490" s="21">
        <v>39590</v>
      </c>
    </row>
    <row r="491" spans="1:9" ht="12.75" outlineLevel="2">
      <c r="A491" s="19" t="s">
        <v>155</v>
      </c>
      <c r="B491" s="19" t="s">
        <v>148</v>
      </c>
      <c r="C491" s="17">
        <v>4010250</v>
      </c>
      <c r="D491" s="13" t="s">
        <v>57</v>
      </c>
      <c r="E491" s="17" t="s">
        <v>152</v>
      </c>
      <c r="F491" s="20">
        <v>600</v>
      </c>
      <c r="G491" s="17" t="s">
        <v>138</v>
      </c>
      <c r="H491" s="20">
        <v>15972</v>
      </c>
      <c r="I491" s="21">
        <v>39590</v>
      </c>
    </row>
    <row r="492" spans="1:9" ht="12.75" outlineLevel="2">
      <c r="A492" s="19" t="s">
        <v>155</v>
      </c>
      <c r="B492" s="19" t="s">
        <v>148</v>
      </c>
      <c r="C492" s="17">
        <v>4010250</v>
      </c>
      <c r="D492" s="13" t="s">
        <v>58</v>
      </c>
      <c r="E492" s="17" t="s">
        <v>152</v>
      </c>
      <c r="F492" s="20">
        <v>3422.42</v>
      </c>
      <c r="G492" s="17" t="s">
        <v>138</v>
      </c>
      <c r="H492" s="20">
        <v>91104.82</v>
      </c>
      <c r="I492" s="21">
        <v>39590</v>
      </c>
    </row>
    <row r="493" spans="1:9" ht="12.75" outlineLevel="2">
      <c r="A493" s="19" t="s">
        <v>155</v>
      </c>
      <c r="B493" s="19" t="s">
        <v>148</v>
      </c>
      <c r="C493" s="17">
        <v>4010250</v>
      </c>
      <c r="D493" s="13" t="s">
        <v>59</v>
      </c>
      <c r="E493" s="17" t="s">
        <v>152</v>
      </c>
      <c r="F493" s="20">
        <v>2500</v>
      </c>
      <c r="G493" s="17" t="s">
        <v>138</v>
      </c>
      <c r="H493" s="20">
        <v>66550</v>
      </c>
      <c r="I493" s="21">
        <v>39618</v>
      </c>
    </row>
    <row r="494" spans="1:9" ht="12.75" outlineLevel="2">
      <c r="A494" s="19" t="s">
        <v>155</v>
      </c>
      <c r="B494" s="19" t="s">
        <v>148</v>
      </c>
      <c r="C494" s="17">
        <v>4010250</v>
      </c>
      <c r="D494" s="13" t="s">
        <v>60</v>
      </c>
      <c r="E494" s="17" t="s">
        <v>152</v>
      </c>
      <c r="F494" s="20">
        <v>44.37</v>
      </c>
      <c r="G494" s="17" t="s">
        <v>138</v>
      </c>
      <c r="H494" s="20">
        <v>1181.13</v>
      </c>
      <c r="I494" s="21">
        <v>39618</v>
      </c>
    </row>
    <row r="495" spans="1:9" ht="12.75" outlineLevel="2">
      <c r="A495" s="19" t="s">
        <v>155</v>
      </c>
      <c r="B495" s="19" t="s">
        <v>148</v>
      </c>
      <c r="C495" s="17">
        <v>4010250</v>
      </c>
      <c r="D495" s="13" t="s">
        <v>60</v>
      </c>
      <c r="E495" s="17" t="s">
        <v>152</v>
      </c>
      <c r="F495" s="20">
        <v>98.8</v>
      </c>
      <c r="G495" s="17" t="s">
        <v>138</v>
      </c>
      <c r="H495" s="20">
        <v>2630.06</v>
      </c>
      <c r="I495" s="21">
        <v>39618</v>
      </c>
    </row>
    <row r="496" spans="1:9" ht="12.75" outlineLevel="2">
      <c r="A496" s="19" t="s">
        <v>155</v>
      </c>
      <c r="B496" s="19" t="s">
        <v>148</v>
      </c>
      <c r="C496" s="17">
        <v>4010250</v>
      </c>
      <c r="D496" s="13" t="s">
        <v>61</v>
      </c>
      <c r="E496" s="17" t="s">
        <v>152</v>
      </c>
      <c r="F496" s="20">
        <v>3422.42</v>
      </c>
      <c r="G496" s="17" t="s">
        <v>138</v>
      </c>
      <c r="H496" s="20">
        <v>91104.82</v>
      </c>
      <c r="I496" s="21">
        <v>39618</v>
      </c>
    </row>
    <row r="497" spans="1:9" ht="12.75" outlineLevel="2">
      <c r="A497" s="19" t="s">
        <v>155</v>
      </c>
      <c r="B497" s="19" t="s">
        <v>148</v>
      </c>
      <c r="C497" s="17">
        <v>4010250</v>
      </c>
      <c r="D497" s="13" t="s">
        <v>62</v>
      </c>
      <c r="E497" s="17" t="s">
        <v>152</v>
      </c>
      <c r="F497" s="20">
        <v>2702</v>
      </c>
      <c r="G497" s="17" t="s">
        <v>138</v>
      </c>
      <c r="H497" s="20">
        <v>71927.24</v>
      </c>
      <c r="I497" s="21">
        <v>39618</v>
      </c>
    </row>
    <row r="498" spans="1:9" ht="12.75" outlineLevel="2">
      <c r="A498" s="19" t="s">
        <v>155</v>
      </c>
      <c r="B498" s="19" t="s">
        <v>148</v>
      </c>
      <c r="C498" s="17">
        <v>4010250</v>
      </c>
      <c r="D498" s="13" t="s">
        <v>62</v>
      </c>
      <c r="E498" s="17" t="s">
        <v>152</v>
      </c>
      <c r="F498" s="20">
        <v>246.4</v>
      </c>
      <c r="G498" s="17" t="s">
        <v>138</v>
      </c>
      <c r="H498" s="20">
        <v>6559.17</v>
      </c>
      <c r="I498" s="21">
        <v>39618</v>
      </c>
    </row>
    <row r="499" spans="1:9" ht="12.75" outlineLevel="2">
      <c r="A499" s="19" t="s">
        <v>155</v>
      </c>
      <c r="B499" s="19" t="s">
        <v>148</v>
      </c>
      <c r="C499" s="17">
        <v>4010250</v>
      </c>
      <c r="D499" s="13" t="s">
        <v>63</v>
      </c>
      <c r="E499" s="17" t="s">
        <v>152</v>
      </c>
      <c r="F499" s="20">
        <v>1881</v>
      </c>
      <c r="G499" s="17" t="s">
        <v>138</v>
      </c>
      <c r="H499" s="20">
        <v>44946.5</v>
      </c>
      <c r="I499" s="21">
        <v>39631</v>
      </c>
    </row>
    <row r="500" spans="1:9" ht="12.75" outlineLevel="2">
      <c r="A500" s="19" t="s">
        <v>155</v>
      </c>
      <c r="B500" s="19" t="s">
        <v>148</v>
      </c>
      <c r="C500" s="17">
        <v>4010250</v>
      </c>
      <c r="D500" s="13" t="s">
        <v>63</v>
      </c>
      <c r="E500" s="17" t="s">
        <v>152</v>
      </c>
      <c r="F500" s="20">
        <v>158</v>
      </c>
      <c r="G500" s="17" t="s">
        <v>138</v>
      </c>
      <c r="H500" s="20">
        <v>3775.41</v>
      </c>
      <c r="I500" s="21">
        <v>39631</v>
      </c>
    </row>
    <row r="501" spans="1:9" ht="12.75" outlineLevel="2">
      <c r="A501" s="19" t="s">
        <v>155</v>
      </c>
      <c r="B501" s="19" t="s">
        <v>148</v>
      </c>
      <c r="C501" s="17">
        <v>4010250</v>
      </c>
      <c r="D501" s="13" t="s">
        <v>64</v>
      </c>
      <c r="E501" s="17" t="s">
        <v>152</v>
      </c>
      <c r="F501" s="20">
        <v>175.79</v>
      </c>
      <c r="G501" s="17" t="s">
        <v>138</v>
      </c>
      <c r="H501" s="20">
        <v>4200.5</v>
      </c>
      <c r="I501" s="21">
        <v>39631</v>
      </c>
    </row>
    <row r="502" spans="1:9" ht="12.75" outlineLevel="2">
      <c r="A502" s="19" t="s">
        <v>155</v>
      </c>
      <c r="B502" s="19" t="s">
        <v>148</v>
      </c>
      <c r="C502" s="17">
        <v>4010250</v>
      </c>
      <c r="D502" s="13" t="s">
        <v>64</v>
      </c>
      <c r="E502" s="17" t="s">
        <v>152</v>
      </c>
      <c r="F502" s="20">
        <v>390.8</v>
      </c>
      <c r="G502" s="17" t="s">
        <v>138</v>
      </c>
      <c r="H502" s="20">
        <v>9338.17</v>
      </c>
      <c r="I502" s="21">
        <v>39631</v>
      </c>
    </row>
    <row r="503" spans="1:9" ht="12.75" outlineLevel="2">
      <c r="A503" s="19" t="s">
        <v>155</v>
      </c>
      <c r="B503" s="19" t="s">
        <v>148</v>
      </c>
      <c r="C503" s="17">
        <v>4010250</v>
      </c>
      <c r="D503" s="13" t="s">
        <v>65</v>
      </c>
      <c r="E503" s="17" t="s">
        <v>152</v>
      </c>
      <c r="F503" s="20">
        <v>44.37</v>
      </c>
      <c r="G503" s="17" t="s">
        <v>138</v>
      </c>
      <c r="H503" s="20">
        <v>1060.22</v>
      </c>
      <c r="I503" s="21">
        <v>39631</v>
      </c>
    </row>
    <row r="504" spans="1:9" ht="12.75" outlineLevel="2">
      <c r="A504" s="19" t="s">
        <v>155</v>
      </c>
      <c r="B504" s="19" t="s">
        <v>148</v>
      </c>
      <c r="C504" s="17">
        <v>4010250</v>
      </c>
      <c r="D504" s="13" t="s">
        <v>65</v>
      </c>
      <c r="E504" s="17" t="s">
        <v>152</v>
      </c>
      <c r="F504" s="20">
        <v>98.8</v>
      </c>
      <c r="G504" s="17" t="s">
        <v>138</v>
      </c>
      <c r="H504" s="20">
        <v>2360.83</v>
      </c>
      <c r="I504" s="21">
        <v>39631</v>
      </c>
    </row>
    <row r="505" spans="1:9" ht="12.75" outlineLevel="2">
      <c r="A505" s="19" t="s">
        <v>155</v>
      </c>
      <c r="B505" s="19" t="s">
        <v>148</v>
      </c>
      <c r="C505" s="17">
        <v>4010250</v>
      </c>
      <c r="D505" s="13" t="s">
        <v>66</v>
      </c>
      <c r="E505" s="17" t="s">
        <v>152</v>
      </c>
      <c r="F505" s="20">
        <v>3422.42</v>
      </c>
      <c r="G505" s="17" t="s">
        <v>138</v>
      </c>
      <c r="H505" s="20">
        <v>81778.73</v>
      </c>
      <c r="I505" s="21">
        <v>39631</v>
      </c>
    </row>
    <row r="506" spans="1:9" ht="12.75" outlineLevel="2">
      <c r="A506" s="19" t="s">
        <v>155</v>
      </c>
      <c r="B506" s="19" t="s">
        <v>148</v>
      </c>
      <c r="C506" s="17">
        <v>4010250</v>
      </c>
      <c r="D506" s="13" t="s">
        <v>67</v>
      </c>
      <c r="E506" s="17" t="s">
        <v>152</v>
      </c>
      <c r="F506" s="20">
        <v>175.86</v>
      </c>
      <c r="G506" s="17" t="s">
        <v>138</v>
      </c>
      <c r="H506" s="20">
        <v>4202.17</v>
      </c>
      <c r="I506" s="21">
        <v>39667</v>
      </c>
    </row>
    <row r="507" spans="1:9" ht="12.75" outlineLevel="2">
      <c r="A507" s="19" t="s">
        <v>155</v>
      </c>
      <c r="B507" s="19" t="s">
        <v>148</v>
      </c>
      <c r="C507" s="17">
        <v>4010250</v>
      </c>
      <c r="D507" s="13" t="s">
        <v>67</v>
      </c>
      <c r="E507" s="17" t="s">
        <v>152</v>
      </c>
      <c r="F507" s="20">
        <v>390.73</v>
      </c>
      <c r="G507" s="17" t="s">
        <v>138</v>
      </c>
      <c r="H507" s="20">
        <v>9336.5</v>
      </c>
      <c r="I507" s="21">
        <v>39667</v>
      </c>
    </row>
    <row r="508" spans="1:9" ht="12.75" outlineLevel="2">
      <c r="A508" s="19" t="s">
        <v>155</v>
      </c>
      <c r="B508" s="19" t="s">
        <v>148</v>
      </c>
      <c r="C508" s="17">
        <v>4010250</v>
      </c>
      <c r="D508" s="13" t="s">
        <v>68</v>
      </c>
      <c r="E508" s="17" t="s">
        <v>152</v>
      </c>
      <c r="F508" s="20">
        <v>44.46</v>
      </c>
      <c r="G508" s="17" t="s">
        <v>138</v>
      </c>
      <c r="H508" s="20">
        <v>1062.37</v>
      </c>
      <c r="I508" s="21">
        <v>39667</v>
      </c>
    </row>
    <row r="509" spans="1:9" ht="12.75" outlineLevel="2">
      <c r="A509" s="19" t="s">
        <v>155</v>
      </c>
      <c r="B509" s="19" t="s">
        <v>148</v>
      </c>
      <c r="C509" s="17">
        <v>4010250</v>
      </c>
      <c r="D509" s="13" t="s">
        <v>68</v>
      </c>
      <c r="E509" s="17" t="s">
        <v>152</v>
      </c>
      <c r="F509" s="20">
        <v>98.71</v>
      </c>
      <c r="G509" s="17" t="s">
        <v>138</v>
      </c>
      <c r="H509" s="20">
        <v>2358.68</v>
      </c>
      <c r="I509" s="21">
        <v>39667</v>
      </c>
    </row>
    <row r="510" spans="1:9" ht="12.75" outlineLevel="2">
      <c r="A510" s="19" t="s">
        <v>155</v>
      </c>
      <c r="B510" s="19" t="s">
        <v>148</v>
      </c>
      <c r="C510" s="17">
        <v>4010250</v>
      </c>
      <c r="D510" s="13" t="s">
        <v>69</v>
      </c>
      <c r="E510" s="17" t="s">
        <v>152</v>
      </c>
      <c r="F510" s="20">
        <v>3422.42</v>
      </c>
      <c r="G510" s="17" t="s">
        <v>138</v>
      </c>
      <c r="H510" s="20">
        <v>81778.73</v>
      </c>
      <c r="I510" s="21">
        <v>39667</v>
      </c>
    </row>
    <row r="511" spans="1:9" ht="12.75" outlineLevel="2">
      <c r="A511" s="19" t="s">
        <v>155</v>
      </c>
      <c r="B511" s="19" t="s">
        <v>148</v>
      </c>
      <c r="C511" s="17">
        <v>4010250</v>
      </c>
      <c r="D511" s="13" t="s">
        <v>70</v>
      </c>
      <c r="E511" s="17" t="s">
        <v>152</v>
      </c>
      <c r="F511" s="20">
        <v>1881</v>
      </c>
      <c r="G511" s="17" t="s">
        <v>138</v>
      </c>
      <c r="H511" s="20">
        <v>44946.5</v>
      </c>
      <c r="I511" s="21">
        <v>39672</v>
      </c>
    </row>
    <row r="512" spans="1:9" ht="12.75" outlineLevel="2">
      <c r="A512" s="19" t="s">
        <v>155</v>
      </c>
      <c r="B512" s="19" t="s">
        <v>148</v>
      </c>
      <c r="C512" s="17">
        <v>4010250</v>
      </c>
      <c r="D512" s="13" t="s">
        <v>70</v>
      </c>
      <c r="E512" s="17" t="s">
        <v>152</v>
      </c>
      <c r="F512" s="20">
        <v>160.8</v>
      </c>
      <c r="G512" s="17" t="s">
        <v>138</v>
      </c>
      <c r="H512" s="20">
        <v>3842.31</v>
      </c>
      <c r="I512" s="21">
        <v>39672</v>
      </c>
    </row>
    <row r="513" spans="1:9" ht="12.75" outlineLevel="2">
      <c r="A513" s="19" t="s">
        <v>155</v>
      </c>
      <c r="B513" s="19" t="s">
        <v>148</v>
      </c>
      <c r="C513" s="17">
        <v>4010250</v>
      </c>
      <c r="D513" s="13" t="s">
        <v>71</v>
      </c>
      <c r="E513" s="17" t="s">
        <v>152</v>
      </c>
      <c r="F513" s="20">
        <v>2500</v>
      </c>
      <c r="G513" s="17" t="s">
        <v>138</v>
      </c>
      <c r="H513" s="20">
        <v>59737.5</v>
      </c>
      <c r="I513" s="21">
        <v>39695</v>
      </c>
    </row>
    <row r="514" spans="1:9" ht="12.75" outlineLevel="2">
      <c r="A514" s="19" t="s">
        <v>155</v>
      </c>
      <c r="B514" s="19" t="s">
        <v>148</v>
      </c>
      <c r="C514" s="17">
        <v>4010250</v>
      </c>
      <c r="D514" s="13" t="s">
        <v>72</v>
      </c>
      <c r="E514" s="17" t="s">
        <v>152</v>
      </c>
      <c r="F514" s="20">
        <v>300</v>
      </c>
      <c r="G514" s="17" t="s">
        <v>138</v>
      </c>
      <c r="H514" s="20">
        <v>7168.5</v>
      </c>
      <c r="I514" s="21">
        <v>39695</v>
      </c>
    </row>
    <row r="515" spans="1:9" ht="12.75" outlineLevel="2">
      <c r="A515" s="19" t="s">
        <v>155</v>
      </c>
      <c r="B515" s="19" t="s">
        <v>148</v>
      </c>
      <c r="C515" s="17">
        <v>4010250</v>
      </c>
      <c r="D515" s="13" t="s">
        <v>73</v>
      </c>
      <c r="E515" s="17" t="s">
        <v>152</v>
      </c>
      <c r="F515" s="20">
        <v>3422.42</v>
      </c>
      <c r="G515" s="17" t="s">
        <v>138</v>
      </c>
      <c r="H515" s="20">
        <v>81778.73</v>
      </c>
      <c r="I515" s="21">
        <v>39695</v>
      </c>
    </row>
    <row r="516" spans="1:9" ht="12.75" outlineLevel="2">
      <c r="A516" s="19" t="s">
        <v>155</v>
      </c>
      <c r="B516" s="19" t="s">
        <v>148</v>
      </c>
      <c r="C516" s="17">
        <v>4010250</v>
      </c>
      <c r="D516" s="13" t="s">
        <v>74</v>
      </c>
      <c r="E516" s="17" t="s">
        <v>152</v>
      </c>
      <c r="F516" s="20">
        <v>98.71</v>
      </c>
      <c r="G516" s="17" t="s">
        <v>138</v>
      </c>
      <c r="H516" s="20">
        <v>2358.68</v>
      </c>
      <c r="I516" s="21">
        <v>39695</v>
      </c>
    </row>
    <row r="517" spans="1:9" ht="12.75" outlineLevel="2">
      <c r="A517" s="19" t="s">
        <v>155</v>
      </c>
      <c r="B517" s="19" t="s">
        <v>148</v>
      </c>
      <c r="C517" s="17">
        <v>4010250</v>
      </c>
      <c r="D517" s="13" t="s">
        <v>74</v>
      </c>
      <c r="E517" s="17" t="s">
        <v>152</v>
      </c>
      <c r="F517" s="20">
        <v>44.46</v>
      </c>
      <c r="G517" s="17" t="s">
        <v>138</v>
      </c>
      <c r="H517" s="20">
        <v>1062.37</v>
      </c>
      <c r="I517" s="21">
        <v>39695</v>
      </c>
    </row>
    <row r="518" spans="1:9" ht="12.75" outlineLevel="2">
      <c r="A518" s="19" t="s">
        <v>155</v>
      </c>
      <c r="B518" s="19" t="s">
        <v>148</v>
      </c>
      <c r="C518" s="17">
        <v>4010250</v>
      </c>
      <c r="D518" s="13" t="s">
        <v>75</v>
      </c>
      <c r="E518" s="17" t="s">
        <v>152</v>
      </c>
      <c r="F518" s="20">
        <v>1881</v>
      </c>
      <c r="G518" s="17" t="s">
        <v>138</v>
      </c>
      <c r="H518" s="20">
        <v>44946.5</v>
      </c>
      <c r="I518" s="21">
        <v>39702</v>
      </c>
    </row>
    <row r="519" spans="1:9" ht="12.75" outlineLevel="2">
      <c r="A519" s="19" t="s">
        <v>155</v>
      </c>
      <c r="B519" s="19" t="s">
        <v>148</v>
      </c>
      <c r="C519" s="17">
        <v>4010250</v>
      </c>
      <c r="D519" s="13" t="s">
        <v>75</v>
      </c>
      <c r="E519" s="17" t="s">
        <v>152</v>
      </c>
      <c r="F519" s="20">
        <v>159.4</v>
      </c>
      <c r="G519" s="17" t="s">
        <v>138</v>
      </c>
      <c r="H519" s="20">
        <v>3808.86</v>
      </c>
      <c r="I519" s="21">
        <v>39702</v>
      </c>
    </row>
    <row r="520" spans="1:9" ht="12.75" outlineLevel="2">
      <c r="A520" s="19" t="s">
        <v>155</v>
      </c>
      <c r="B520" s="19" t="s">
        <v>148</v>
      </c>
      <c r="C520" s="17">
        <v>4010250</v>
      </c>
      <c r="D520" s="13" t="s">
        <v>76</v>
      </c>
      <c r="E520" s="17" t="s">
        <v>152</v>
      </c>
      <c r="F520" s="20">
        <v>583.59</v>
      </c>
      <c r="G520" s="17" t="s">
        <v>138</v>
      </c>
      <c r="H520" s="20">
        <v>13944.88</v>
      </c>
      <c r="I520" s="21">
        <v>39706</v>
      </c>
    </row>
    <row r="521" spans="1:9" ht="12.75" outlineLevel="1">
      <c r="A521" s="19"/>
      <c r="B521" s="71" t="s">
        <v>178</v>
      </c>
      <c r="C521" s="17"/>
      <c r="D521" s="13"/>
      <c r="E521" s="17"/>
      <c r="F521" s="20">
        <f>SUBTOTAL(9,F463:F520)</f>
        <v>63221.060000000005</v>
      </c>
      <c r="G521" s="17"/>
      <c r="H521" s="20">
        <f>SUBTOTAL(9,H463:H520)</f>
        <v>1624807.51</v>
      </c>
      <c r="I521" s="21"/>
    </row>
    <row r="522" spans="1:9" ht="12.75" outlineLevel="2">
      <c r="A522" s="19" t="s">
        <v>155</v>
      </c>
      <c r="B522" s="19" t="s">
        <v>123</v>
      </c>
      <c r="C522" s="17">
        <v>4010250</v>
      </c>
      <c r="D522" s="13" t="s">
        <v>77</v>
      </c>
      <c r="E522" s="17" t="s">
        <v>152</v>
      </c>
      <c r="F522" s="20">
        <v>800</v>
      </c>
      <c r="G522" s="17" t="s">
        <v>138</v>
      </c>
      <c r="H522" s="20">
        <v>21296</v>
      </c>
      <c r="I522" s="21">
        <v>39555</v>
      </c>
    </row>
    <row r="523" spans="1:9" ht="12.75" outlineLevel="2">
      <c r="A523" s="19" t="s">
        <v>155</v>
      </c>
      <c r="B523" s="19" t="s">
        <v>123</v>
      </c>
      <c r="C523" s="17">
        <v>4010250</v>
      </c>
      <c r="D523" s="13" t="s">
        <v>77</v>
      </c>
      <c r="E523" s="17" t="s">
        <v>152</v>
      </c>
      <c r="F523" s="20">
        <v>800</v>
      </c>
      <c r="G523" s="17" t="s">
        <v>138</v>
      </c>
      <c r="H523" s="20">
        <v>21296</v>
      </c>
      <c r="I523" s="21">
        <v>39555</v>
      </c>
    </row>
    <row r="524" spans="1:9" ht="12.75" outlineLevel="2">
      <c r="A524" s="19" t="s">
        <v>155</v>
      </c>
      <c r="B524" s="19" t="s">
        <v>123</v>
      </c>
      <c r="C524" s="17">
        <v>4010250</v>
      </c>
      <c r="D524" s="13" t="s">
        <v>77</v>
      </c>
      <c r="E524" s="17" t="s">
        <v>152</v>
      </c>
      <c r="F524" s="20">
        <v>800</v>
      </c>
      <c r="G524" s="17" t="s">
        <v>138</v>
      </c>
      <c r="H524" s="20">
        <v>21296</v>
      </c>
      <c r="I524" s="21">
        <v>39555</v>
      </c>
    </row>
    <row r="525" spans="1:9" ht="12.75" outlineLevel="1">
      <c r="A525" s="19"/>
      <c r="B525" s="71" t="s">
        <v>192</v>
      </c>
      <c r="C525" s="17"/>
      <c r="D525" s="13"/>
      <c r="E525" s="17"/>
      <c r="F525" s="20">
        <f>SUBTOTAL(9,F522:F524)</f>
        <v>2400</v>
      </c>
      <c r="G525" s="17"/>
      <c r="H525" s="20">
        <f>SUBTOTAL(9,H522:H524)</f>
        <v>63888</v>
      </c>
      <c r="I525" s="21"/>
    </row>
    <row r="526" spans="1:9" ht="12.75" outlineLevel="2">
      <c r="A526" s="19" t="s">
        <v>155</v>
      </c>
      <c r="B526" s="19" t="s">
        <v>4</v>
      </c>
      <c r="C526" s="17">
        <v>4010250</v>
      </c>
      <c r="D526" s="13" t="s">
        <v>78</v>
      </c>
      <c r="E526" s="17" t="s">
        <v>152</v>
      </c>
      <c r="F526" s="20">
        <v>900</v>
      </c>
      <c r="G526" s="17" t="s">
        <v>138</v>
      </c>
      <c r="H526" s="20">
        <v>23958</v>
      </c>
      <c r="I526" s="21">
        <v>39584</v>
      </c>
    </row>
    <row r="527" spans="1:9" ht="12.75" outlineLevel="1">
      <c r="A527" s="19"/>
      <c r="B527" s="71" t="s">
        <v>190</v>
      </c>
      <c r="C527" s="17"/>
      <c r="D527" s="13"/>
      <c r="E527" s="17"/>
      <c r="F527" s="20">
        <f>SUBTOTAL(9,F526:F526)</f>
        <v>900</v>
      </c>
      <c r="G527" s="17"/>
      <c r="H527" s="20">
        <f>SUBTOTAL(9,H526:H526)</f>
        <v>23958</v>
      </c>
      <c r="I527" s="21"/>
    </row>
    <row r="528" spans="1:9" ht="12.75" outlineLevel="2">
      <c r="A528" s="19" t="s">
        <v>155</v>
      </c>
      <c r="B528" s="19" t="s">
        <v>125</v>
      </c>
      <c r="C528" s="17">
        <v>4010250</v>
      </c>
      <c r="D528" s="13" t="s">
        <v>79</v>
      </c>
      <c r="E528" s="17" t="s">
        <v>152</v>
      </c>
      <c r="F528" s="20">
        <v>1027</v>
      </c>
      <c r="G528" s="17" t="s">
        <v>138</v>
      </c>
      <c r="H528" s="20">
        <v>24540.17</v>
      </c>
      <c r="I528" s="21">
        <v>39653</v>
      </c>
    </row>
    <row r="529" spans="1:9" ht="12.75" outlineLevel="1">
      <c r="A529" s="19"/>
      <c r="B529" s="71" t="s">
        <v>183</v>
      </c>
      <c r="C529" s="17"/>
      <c r="D529" s="13"/>
      <c r="E529" s="17"/>
      <c r="F529" s="20">
        <f>SUBTOTAL(9,F528:F528)</f>
        <v>1027</v>
      </c>
      <c r="G529" s="17"/>
      <c r="H529" s="20">
        <f>SUBTOTAL(9,H528:H528)</f>
        <v>24540.17</v>
      </c>
      <c r="I529" s="21"/>
    </row>
    <row r="530" spans="1:9" ht="12.75" outlineLevel="2">
      <c r="A530" s="19" t="s">
        <v>155</v>
      </c>
      <c r="B530" s="19" t="s">
        <v>147</v>
      </c>
      <c r="C530" s="17">
        <v>4010250</v>
      </c>
      <c r="D530" s="13" t="s">
        <v>80</v>
      </c>
      <c r="E530" s="17" t="s">
        <v>152</v>
      </c>
      <c r="F530" s="20">
        <v>250</v>
      </c>
      <c r="G530" s="17" t="s">
        <v>138</v>
      </c>
      <c r="H530" s="20">
        <v>5973.75</v>
      </c>
      <c r="I530" s="21">
        <v>39658</v>
      </c>
    </row>
    <row r="531" spans="1:9" ht="12.75" outlineLevel="2">
      <c r="A531" s="19" t="s">
        <v>155</v>
      </c>
      <c r="B531" s="19" t="s">
        <v>147</v>
      </c>
      <c r="C531" s="17">
        <v>4010250</v>
      </c>
      <c r="D531" s="13" t="s">
        <v>80</v>
      </c>
      <c r="E531" s="17" t="s">
        <v>152</v>
      </c>
      <c r="F531" s="20">
        <v>250</v>
      </c>
      <c r="G531" s="17" t="s">
        <v>138</v>
      </c>
      <c r="H531" s="20">
        <v>5973.75</v>
      </c>
      <c r="I531" s="21">
        <v>39658</v>
      </c>
    </row>
    <row r="532" spans="1:9" ht="12.75" outlineLevel="2">
      <c r="A532" s="19" t="s">
        <v>155</v>
      </c>
      <c r="B532" s="19" t="s">
        <v>147</v>
      </c>
      <c r="C532" s="17">
        <v>4010250</v>
      </c>
      <c r="D532" s="13" t="s">
        <v>80</v>
      </c>
      <c r="E532" s="17" t="s">
        <v>152</v>
      </c>
      <c r="F532" s="20">
        <v>250</v>
      </c>
      <c r="G532" s="17" t="s">
        <v>138</v>
      </c>
      <c r="H532" s="20">
        <v>5973.75</v>
      </c>
      <c r="I532" s="21">
        <v>39658</v>
      </c>
    </row>
    <row r="533" spans="1:9" ht="12.75" outlineLevel="1">
      <c r="A533" s="19"/>
      <c r="B533" s="71" t="s">
        <v>177</v>
      </c>
      <c r="C533" s="17"/>
      <c r="D533" s="13"/>
      <c r="E533" s="17"/>
      <c r="F533" s="20">
        <f>SUBTOTAL(9,F530:F532)</f>
        <v>750</v>
      </c>
      <c r="G533" s="17"/>
      <c r="H533" s="20">
        <f>SUBTOTAL(9,H530:H532)</f>
        <v>17921.25</v>
      </c>
      <c r="I533" s="21"/>
    </row>
    <row r="534" spans="1:9" ht="12.75" outlineLevel="2">
      <c r="A534" s="19" t="s">
        <v>155</v>
      </c>
      <c r="B534" s="19" t="s">
        <v>126</v>
      </c>
      <c r="C534" s="17">
        <v>4010250</v>
      </c>
      <c r="D534" s="13" t="s">
        <v>81</v>
      </c>
      <c r="E534" s="17" t="s">
        <v>153</v>
      </c>
      <c r="F534" s="20">
        <v>500</v>
      </c>
      <c r="G534" s="17" t="s">
        <v>138</v>
      </c>
      <c r="H534" s="20">
        <v>7578.5</v>
      </c>
      <c r="I534" s="21">
        <v>39686</v>
      </c>
    </row>
    <row r="535" spans="1:9" ht="12.75" outlineLevel="2">
      <c r="A535" s="19" t="s">
        <v>155</v>
      </c>
      <c r="B535" s="19" t="s">
        <v>126</v>
      </c>
      <c r="C535" s="17">
        <v>4010250</v>
      </c>
      <c r="D535" s="13" t="s">
        <v>81</v>
      </c>
      <c r="E535" s="17" t="s">
        <v>153</v>
      </c>
      <c r="F535" s="20">
        <v>500</v>
      </c>
      <c r="G535" s="17" t="s">
        <v>138</v>
      </c>
      <c r="H535" s="20">
        <v>7578.5</v>
      </c>
      <c r="I535" s="21">
        <v>39686</v>
      </c>
    </row>
    <row r="536" spans="1:9" ht="12.75" outlineLevel="2">
      <c r="A536" s="19" t="s">
        <v>155</v>
      </c>
      <c r="B536" s="19" t="s">
        <v>126</v>
      </c>
      <c r="C536" s="17">
        <v>4010250</v>
      </c>
      <c r="D536" s="13" t="s">
        <v>81</v>
      </c>
      <c r="E536" s="17" t="s">
        <v>153</v>
      </c>
      <c r="F536" s="20">
        <v>500</v>
      </c>
      <c r="G536" s="17" t="s">
        <v>138</v>
      </c>
      <c r="H536" s="20">
        <v>7578.5</v>
      </c>
      <c r="I536" s="21">
        <v>39686</v>
      </c>
    </row>
    <row r="537" spans="1:9" ht="12.75" outlineLevel="1">
      <c r="A537" s="19"/>
      <c r="B537" s="71" t="s">
        <v>184</v>
      </c>
      <c r="C537" s="17"/>
      <c r="D537" s="13"/>
      <c r="E537" s="17"/>
      <c r="F537" s="20">
        <f>SUBTOTAL(9,F534:F536)</f>
        <v>1500</v>
      </c>
      <c r="G537" s="17"/>
      <c r="H537" s="20">
        <f>SUBTOTAL(9,H534:H536)</f>
        <v>22735.5</v>
      </c>
      <c r="I537" s="21"/>
    </row>
    <row r="538" spans="1:9" ht="12.75" outlineLevel="2">
      <c r="A538" s="19" t="s">
        <v>155</v>
      </c>
      <c r="B538" s="19" t="s">
        <v>139</v>
      </c>
      <c r="C538" s="17">
        <v>4010250</v>
      </c>
      <c r="D538" s="13" t="s">
        <v>82</v>
      </c>
      <c r="E538" s="17" t="s">
        <v>152</v>
      </c>
      <c r="F538" s="20">
        <v>2900</v>
      </c>
      <c r="G538" s="17" t="s">
        <v>138</v>
      </c>
      <c r="H538" s="20">
        <v>77198</v>
      </c>
      <c r="I538" s="21">
        <v>39471</v>
      </c>
    </row>
    <row r="539" spans="1:9" ht="12.75" outlineLevel="1">
      <c r="A539" s="19"/>
      <c r="B539" s="71" t="s">
        <v>168</v>
      </c>
      <c r="C539" s="17"/>
      <c r="D539" s="13"/>
      <c r="E539" s="17"/>
      <c r="F539" s="20">
        <f>SUBTOTAL(9,F538:F538)</f>
        <v>2900</v>
      </c>
      <c r="G539" s="17"/>
      <c r="H539" s="20">
        <f>SUBTOTAL(9,H538:H538)</f>
        <v>77198</v>
      </c>
      <c r="I539" s="21"/>
    </row>
    <row r="540" spans="1:9" ht="12.75" outlineLevel="2">
      <c r="A540" s="19" t="s">
        <v>155</v>
      </c>
      <c r="B540" s="19" t="s">
        <v>123</v>
      </c>
      <c r="C540" s="17">
        <v>4010250</v>
      </c>
      <c r="D540" s="13" t="s">
        <v>83</v>
      </c>
      <c r="E540" s="17" t="s">
        <v>152</v>
      </c>
      <c r="F540" s="20">
        <v>2896</v>
      </c>
      <c r="G540" s="17" t="s">
        <v>138</v>
      </c>
      <c r="H540" s="20">
        <v>77091.52</v>
      </c>
      <c r="I540" s="21">
        <v>39484</v>
      </c>
    </row>
    <row r="541" spans="1:9" ht="12.75" outlineLevel="1">
      <c r="A541" s="19"/>
      <c r="B541" s="71" t="s">
        <v>192</v>
      </c>
      <c r="C541" s="17"/>
      <c r="D541" s="13"/>
      <c r="E541" s="17"/>
      <c r="F541" s="20">
        <f>SUBTOTAL(9,F540:F540)</f>
        <v>2896</v>
      </c>
      <c r="G541" s="17"/>
      <c r="H541" s="20">
        <f>SUBTOTAL(9,H540:H540)</f>
        <v>77091.52</v>
      </c>
      <c r="I541" s="21"/>
    </row>
    <row r="542" spans="1:9" ht="12.75" outlineLevel="2">
      <c r="A542" s="19" t="s">
        <v>155</v>
      </c>
      <c r="B542" s="19" t="s">
        <v>129</v>
      </c>
      <c r="C542" s="17">
        <v>4010250</v>
      </c>
      <c r="D542" s="13" t="s">
        <v>84</v>
      </c>
      <c r="E542" s="17" t="s">
        <v>151</v>
      </c>
      <c r="F542" s="20">
        <v>150020</v>
      </c>
      <c r="G542" s="17" t="s">
        <v>138</v>
      </c>
      <c r="H542" s="20">
        <v>118784.34</v>
      </c>
      <c r="I542" s="21">
        <v>39491</v>
      </c>
    </row>
    <row r="543" spans="1:9" ht="12.75" outlineLevel="1">
      <c r="A543" s="19"/>
      <c r="B543" s="71" t="s">
        <v>182</v>
      </c>
      <c r="C543" s="17"/>
      <c r="D543" s="13"/>
      <c r="E543" s="17"/>
      <c r="F543" s="20">
        <f>SUBTOTAL(9,F542:F542)</f>
        <v>150020</v>
      </c>
      <c r="G543" s="17"/>
      <c r="H543" s="20">
        <f>SUBTOTAL(9,H542:H542)</f>
        <v>118784.34</v>
      </c>
      <c r="I543" s="21"/>
    </row>
    <row r="544" spans="1:9" ht="12.75" outlineLevel="2">
      <c r="A544" s="19" t="s">
        <v>155</v>
      </c>
      <c r="B544" s="19" t="s">
        <v>141</v>
      </c>
      <c r="C544" s="17">
        <v>4010250</v>
      </c>
      <c r="D544" s="13" t="s">
        <v>85</v>
      </c>
      <c r="E544" s="17" t="s">
        <v>152</v>
      </c>
      <c r="F544" s="20">
        <v>3417.07</v>
      </c>
      <c r="G544" s="17" t="s">
        <v>138</v>
      </c>
      <c r="H544" s="20">
        <v>90962.4</v>
      </c>
      <c r="I544" s="21">
        <v>39491</v>
      </c>
    </row>
    <row r="545" spans="1:9" ht="12.75" outlineLevel="1">
      <c r="A545" s="19"/>
      <c r="B545" s="71" t="s">
        <v>172</v>
      </c>
      <c r="C545" s="17"/>
      <c r="D545" s="13"/>
      <c r="E545" s="17"/>
      <c r="F545" s="20">
        <f>SUBTOTAL(9,F544:F544)</f>
        <v>3417.07</v>
      </c>
      <c r="G545" s="17"/>
      <c r="H545" s="20">
        <f>SUBTOTAL(9,H544:H544)</f>
        <v>90962.4</v>
      </c>
      <c r="I545" s="21"/>
    </row>
    <row r="546" spans="1:9" ht="12.75" outlineLevel="2">
      <c r="A546" s="19" t="s">
        <v>155</v>
      </c>
      <c r="B546" s="19" t="s">
        <v>149</v>
      </c>
      <c r="C546" s="17">
        <v>4010250</v>
      </c>
      <c r="D546" s="13" t="s">
        <v>86</v>
      </c>
      <c r="E546" s="17" t="s">
        <v>152</v>
      </c>
      <c r="F546" s="20">
        <v>23618.75</v>
      </c>
      <c r="G546" s="17" t="s">
        <v>138</v>
      </c>
      <c r="H546" s="20">
        <v>628731.12</v>
      </c>
      <c r="I546" s="21">
        <v>39518</v>
      </c>
    </row>
    <row r="547" spans="1:9" ht="12.75" outlineLevel="1">
      <c r="A547" s="19"/>
      <c r="B547" s="71" t="s">
        <v>179</v>
      </c>
      <c r="C547" s="17"/>
      <c r="D547" s="13"/>
      <c r="E547" s="17"/>
      <c r="F547" s="20">
        <f>SUBTOTAL(9,F546:F546)</f>
        <v>23618.75</v>
      </c>
      <c r="G547" s="17"/>
      <c r="H547" s="20">
        <f>SUBTOTAL(9,H546:H546)</f>
        <v>628731.12</v>
      </c>
      <c r="I547" s="21"/>
    </row>
    <row r="548" spans="1:9" ht="12.75" outlineLevel="2">
      <c r="A548" s="19" t="s">
        <v>155</v>
      </c>
      <c r="B548" s="19" t="s">
        <v>129</v>
      </c>
      <c r="C548" s="17">
        <v>4010250</v>
      </c>
      <c r="D548" s="13">
        <v>402008</v>
      </c>
      <c r="E548" s="17" t="s">
        <v>152</v>
      </c>
      <c r="F548" s="20">
        <v>800</v>
      </c>
      <c r="G548" s="17" t="s">
        <v>138</v>
      </c>
      <c r="H548" s="20">
        <v>21296</v>
      </c>
      <c r="I548" s="21">
        <v>39518</v>
      </c>
    </row>
    <row r="549" spans="1:9" ht="12.75" outlineLevel="1">
      <c r="A549" s="19"/>
      <c r="B549" s="71" t="s">
        <v>182</v>
      </c>
      <c r="C549" s="17"/>
      <c r="D549" s="13"/>
      <c r="E549" s="17"/>
      <c r="F549" s="20">
        <f>SUBTOTAL(9,F548:F548)</f>
        <v>800</v>
      </c>
      <c r="G549" s="17"/>
      <c r="H549" s="20">
        <f>SUBTOTAL(9,H548:H548)</f>
        <v>21296</v>
      </c>
      <c r="I549" s="21"/>
    </row>
    <row r="550" spans="1:9" ht="12.75" outlineLevel="2">
      <c r="A550" s="19" t="s">
        <v>155</v>
      </c>
      <c r="B550" s="19" t="s">
        <v>147</v>
      </c>
      <c r="C550" s="17">
        <v>4010250</v>
      </c>
      <c r="D550" s="13" t="s">
        <v>87</v>
      </c>
      <c r="E550" s="17" t="s">
        <v>152</v>
      </c>
      <c r="F550" s="20">
        <v>9307</v>
      </c>
      <c r="G550" s="17" t="s">
        <v>138</v>
      </c>
      <c r="H550" s="20">
        <v>247752.34</v>
      </c>
      <c r="I550" s="21">
        <v>39524</v>
      </c>
    </row>
    <row r="551" spans="1:9" ht="12.75" outlineLevel="1">
      <c r="A551" s="19"/>
      <c r="B551" s="71" t="s">
        <v>177</v>
      </c>
      <c r="C551" s="17"/>
      <c r="D551" s="13"/>
      <c r="E551" s="17"/>
      <c r="F551" s="20">
        <f>SUBTOTAL(9,F550:F550)</f>
        <v>9307</v>
      </c>
      <c r="G551" s="17"/>
      <c r="H551" s="20">
        <f>SUBTOTAL(9,H550:H550)</f>
        <v>247752.34</v>
      </c>
      <c r="I551" s="21"/>
    </row>
    <row r="552" spans="1:9" ht="12.75" outlineLevel="2">
      <c r="A552" s="19" t="s">
        <v>155</v>
      </c>
      <c r="B552" s="19" t="s">
        <v>141</v>
      </c>
      <c r="C552" s="17">
        <v>4010250</v>
      </c>
      <c r="D552" s="13" t="s">
        <v>88</v>
      </c>
      <c r="E552" s="17" t="s">
        <v>152</v>
      </c>
      <c r="F552" s="20">
        <v>1450</v>
      </c>
      <c r="G552" s="17" t="s">
        <v>138</v>
      </c>
      <c r="H552" s="20">
        <v>38599</v>
      </c>
      <c r="I552" s="21">
        <v>39524</v>
      </c>
    </row>
    <row r="553" spans="1:9" ht="12.75" outlineLevel="2">
      <c r="A553" s="19" t="s">
        <v>155</v>
      </c>
      <c r="B553" s="19" t="s">
        <v>141</v>
      </c>
      <c r="C553" s="17">
        <v>4010250</v>
      </c>
      <c r="D553" s="13" t="s">
        <v>89</v>
      </c>
      <c r="E553" s="17" t="s">
        <v>152</v>
      </c>
      <c r="F553" s="20">
        <v>2200</v>
      </c>
      <c r="G553" s="17" t="s">
        <v>138</v>
      </c>
      <c r="H553" s="20">
        <v>58564</v>
      </c>
      <c r="I553" s="21">
        <v>39524</v>
      </c>
    </row>
    <row r="554" spans="1:9" ht="12.75" outlineLevel="1">
      <c r="A554" s="19"/>
      <c r="B554" s="71" t="s">
        <v>172</v>
      </c>
      <c r="C554" s="17"/>
      <c r="D554" s="13"/>
      <c r="E554" s="17"/>
      <c r="F554" s="20">
        <f>SUBTOTAL(9,F552:F553)</f>
        <v>3650</v>
      </c>
      <c r="G554" s="17"/>
      <c r="H554" s="20">
        <f>SUBTOTAL(9,H552:H553)</f>
        <v>97163</v>
      </c>
      <c r="I554" s="21"/>
    </row>
    <row r="555" spans="1:9" ht="12.75" outlineLevel="2">
      <c r="A555" s="19" t="s">
        <v>155</v>
      </c>
      <c r="B555" s="19" t="s">
        <v>129</v>
      </c>
      <c r="C555" s="17">
        <v>4010250</v>
      </c>
      <c r="D555" s="13">
        <v>562008</v>
      </c>
      <c r="E555" s="17" t="s">
        <v>152</v>
      </c>
      <c r="F555" s="20">
        <v>2344</v>
      </c>
      <c r="G555" s="17" t="s">
        <v>138</v>
      </c>
      <c r="H555" s="20">
        <v>62397.28</v>
      </c>
      <c r="I555" s="21">
        <v>39524</v>
      </c>
    </row>
    <row r="556" spans="1:9" ht="12.75" outlineLevel="2">
      <c r="A556" s="19" t="s">
        <v>155</v>
      </c>
      <c r="B556" s="19" t="s">
        <v>129</v>
      </c>
      <c r="C556" s="17">
        <v>4010250</v>
      </c>
      <c r="D556" s="13">
        <v>562008</v>
      </c>
      <c r="E556" s="17" t="s">
        <v>152</v>
      </c>
      <c r="F556" s="20">
        <v>845</v>
      </c>
      <c r="G556" s="17" t="s">
        <v>138</v>
      </c>
      <c r="H556" s="20">
        <v>22493.9</v>
      </c>
      <c r="I556" s="21">
        <v>39524</v>
      </c>
    </row>
    <row r="557" spans="1:9" ht="12.75" outlineLevel="2">
      <c r="A557" s="19" t="s">
        <v>155</v>
      </c>
      <c r="B557" s="19" t="s">
        <v>129</v>
      </c>
      <c r="C557" s="17">
        <v>4010250</v>
      </c>
      <c r="D557" s="13">
        <v>562008</v>
      </c>
      <c r="E557" s="17" t="s">
        <v>152</v>
      </c>
      <c r="F557" s="20">
        <v>1018</v>
      </c>
      <c r="G557" s="17" t="s">
        <v>138</v>
      </c>
      <c r="H557" s="20">
        <v>27099.16</v>
      </c>
      <c r="I557" s="21">
        <v>39524</v>
      </c>
    </row>
    <row r="558" spans="1:9" ht="12.75" outlineLevel="2">
      <c r="A558" s="19" t="s">
        <v>155</v>
      </c>
      <c r="B558" s="19" t="s">
        <v>129</v>
      </c>
      <c r="C558" s="17">
        <v>4010250</v>
      </c>
      <c r="D558" s="13">
        <v>562008</v>
      </c>
      <c r="E558" s="17" t="s">
        <v>152</v>
      </c>
      <c r="F558" s="20">
        <v>809</v>
      </c>
      <c r="G558" s="17" t="s">
        <v>138</v>
      </c>
      <c r="H558" s="20">
        <v>21535.58</v>
      </c>
      <c r="I558" s="21">
        <v>39524</v>
      </c>
    </row>
    <row r="559" spans="1:9" ht="12.75" outlineLevel="2">
      <c r="A559" s="19" t="s">
        <v>155</v>
      </c>
      <c r="B559" s="19" t="s">
        <v>129</v>
      </c>
      <c r="C559" s="17">
        <v>4010250</v>
      </c>
      <c r="D559" s="13">
        <v>562008</v>
      </c>
      <c r="E559" s="17" t="s">
        <v>152</v>
      </c>
      <c r="F559" s="20">
        <v>2982</v>
      </c>
      <c r="G559" s="17" t="s">
        <v>138</v>
      </c>
      <c r="H559" s="20">
        <v>79380.84</v>
      </c>
      <c r="I559" s="21">
        <v>39524</v>
      </c>
    </row>
    <row r="560" spans="1:9" ht="12.75" outlineLevel="2">
      <c r="A560" s="19" t="s">
        <v>155</v>
      </c>
      <c r="B560" s="19" t="s">
        <v>129</v>
      </c>
      <c r="C560" s="17">
        <v>4010250</v>
      </c>
      <c r="D560" s="13">
        <v>552008</v>
      </c>
      <c r="E560" s="17" t="s">
        <v>152</v>
      </c>
      <c r="F560" s="20">
        <v>10446</v>
      </c>
      <c r="G560" s="17" t="s">
        <v>138</v>
      </c>
      <c r="H560" s="20">
        <v>278072.52</v>
      </c>
      <c r="I560" s="21">
        <v>39524</v>
      </c>
    </row>
    <row r="561" spans="1:9" ht="12.75" outlineLevel="2">
      <c r="A561" s="19" t="s">
        <v>155</v>
      </c>
      <c r="B561" s="19" t="s">
        <v>129</v>
      </c>
      <c r="C561" s="17">
        <v>4010250</v>
      </c>
      <c r="D561" s="13" t="s">
        <v>90</v>
      </c>
      <c r="E561" s="17" t="s">
        <v>151</v>
      </c>
      <c r="F561" s="20">
        <v>82000</v>
      </c>
      <c r="G561" s="17" t="s">
        <v>138</v>
      </c>
      <c r="H561" s="20">
        <v>64926.78</v>
      </c>
      <c r="I561" s="21">
        <v>39553</v>
      </c>
    </row>
    <row r="562" spans="1:9" ht="12.75" outlineLevel="1">
      <c r="A562" s="19"/>
      <c r="B562" s="71" t="s">
        <v>182</v>
      </c>
      <c r="C562" s="17"/>
      <c r="D562" s="13"/>
      <c r="E562" s="17"/>
      <c r="F562" s="20">
        <f>SUBTOTAL(9,F555:F561)</f>
        <v>100444</v>
      </c>
      <c r="G562" s="17"/>
      <c r="H562" s="20">
        <f>SUBTOTAL(9,H555:H561)</f>
        <v>555906.06</v>
      </c>
      <c r="I562" s="21"/>
    </row>
    <row r="563" spans="1:9" ht="12.75" outlineLevel="2">
      <c r="A563" s="19" t="s">
        <v>155</v>
      </c>
      <c r="B563" s="19" t="s">
        <v>123</v>
      </c>
      <c r="C563" s="17">
        <v>4010250</v>
      </c>
      <c r="D563" s="13" t="s">
        <v>91</v>
      </c>
      <c r="E563" s="17" t="s">
        <v>152</v>
      </c>
      <c r="F563" s="20">
        <v>2895</v>
      </c>
      <c r="G563" s="17" t="s">
        <v>138</v>
      </c>
      <c r="H563" s="20">
        <v>77064.9</v>
      </c>
      <c r="I563" s="21">
        <v>39555</v>
      </c>
    </row>
    <row r="564" spans="1:9" ht="12.75" outlineLevel="1">
      <c r="A564" s="19"/>
      <c r="B564" s="71" t="s">
        <v>192</v>
      </c>
      <c r="C564" s="17"/>
      <c r="D564" s="13"/>
      <c r="E564" s="17"/>
      <c r="F564" s="20">
        <f>SUBTOTAL(9,F563:F563)</f>
        <v>2895</v>
      </c>
      <c r="G564" s="17"/>
      <c r="H564" s="20">
        <f>SUBTOTAL(9,H563:H563)</f>
        <v>77064.9</v>
      </c>
      <c r="I564" s="21"/>
    </row>
    <row r="565" spans="1:9" ht="12.75" outlineLevel="2">
      <c r="A565" s="19" t="s">
        <v>155</v>
      </c>
      <c r="B565" s="19" t="s">
        <v>129</v>
      </c>
      <c r="C565" s="17">
        <v>4010250</v>
      </c>
      <c r="D565" s="13" t="s">
        <v>92</v>
      </c>
      <c r="E565" s="17" t="s">
        <v>151</v>
      </c>
      <c r="F565" s="20">
        <v>195000</v>
      </c>
      <c r="G565" s="17" t="s">
        <v>138</v>
      </c>
      <c r="H565" s="20">
        <v>154399.05</v>
      </c>
      <c r="I565" s="21">
        <v>39555</v>
      </c>
    </row>
    <row r="566" spans="1:9" ht="12.75" outlineLevel="2">
      <c r="A566" s="19" t="s">
        <v>155</v>
      </c>
      <c r="B566" s="19" t="s">
        <v>129</v>
      </c>
      <c r="C566" s="17">
        <v>4010250</v>
      </c>
      <c r="D566" s="13" t="s">
        <v>93</v>
      </c>
      <c r="E566" s="17" t="s">
        <v>151</v>
      </c>
      <c r="F566" s="20">
        <v>174000</v>
      </c>
      <c r="G566" s="17" t="s">
        <v>138</v>
      </c>
      <c r="H566" s="20">
        <v>137771.46</v>
      </c>
      <c r="I566" s="21">
        <v>39575</v>
      </c>
    </row>
    <row r="567" spans="1:9" ht="12.75" outlineLevel="1">
      <c r="A567" s="19"/>
      <c r="B567" s="71" t="s">
        <v>182</v>
      </c>
      <c r="C567" s="17"/>
      <c r="D567" s="13"/>
      <c r="E567" s="17"/>
      <c r="F567" s="20">
        <f>SUBTOTAL(9,F565:F566)</f>
        <v>369000</v>
      </c>
      <c r="G567" s="17"/>
      <c r="H567" s="20">
        <f>SUBTOTAL(9,H565:H566)</f>
        <v>292170.51</v>
      </c>
      <c r="I567" s="21"/>
    </row>
    <row r="568" spans="1:9" ht="12.75" outlineLevel="2">
      <c r="A568" s="19" t="s">
        <v>155</v>
      </c>
      <c r="B568" s="19" t="s">
        <v>141</v>
      </c>
      <c r="C568" s="17">
        <v>4010250</v>
      </c>
      <c r="D568" s="13" t="s">
        <v>94</v>
      </c>
      <c r="E568" s="17" t="s">
        <v>152</v>
      </c>
      <c r="F568" s="20">
        <v>1605</v>
      </c>
      <c r="G568" s="17" t="s">
        <v>138</v>
      </c>
      <c r="H568" s="20">
        <v>42725.1</v>
      </c>
      <c r="I568" s="21">
        <v>39581</v>
      </c>
    </row>
    <row r="569" spans="1:9" ht="12.75" outlineLevel="1">
      <c r="A569" s="19"/>
      <c r="B569" s="71" t="s">
        <v>172</v>
      </c>
      <c r="C569" s="17"/>
      <c r="D569" s="13"/>
      <c r="E569" s="17"/>
      <c r="F569" s="20">
        <f>SUBTOTAL(9,F568:F568)</f>
        <v>1605</v>
      </c>
      <c r="G569" s="17"/>
      <c r="H569" s="20">
        <f>SUBTOTAL(9,H568:H568)</f>
        <v>42725.1</v>
      </c>
      <c r="I569" s="21"/>
    </row>
    <row r="570" spans="1:9" ht="12.75" outlineLevel="2">
      <c r="A570" s="36" t="s">
        <v>155</v>
      </c>
      <c r="B570" s="36" t="s">
        <v>0</v>
      </c>
      <c r="C570" s="37">
        <v>4010250</v>
      </c>
      <c r="D570" s="38">
        <v>816704</v>
      </c>
      <c r="E570" s="37" t="s">
        <v>152</v>
      </c>
      <c r="F570" s="39">
        <v>5150</v>
      </c>
      <c r="G570" s="37" t="s">
        <v>138</v>
      </c>
      <c r="H570" s="39">
        <v>137093</v>
      </c>
      <c r="I570" s="40">
        <v>39598</v>
      </c>
    </row>
    <row r="571" spans="1:9" ht="12.75" outlineLevel="1">
      <c r="A571" s="36"/>
      <c r="B571" s="73" t="s">
        <v>187</v>
      </c>
      <c r="C571" s="37"/>
      <c r="D571" s="38"/>
      <c r="E571" s="37"/>
      <c r="F571" s="39">
        <f>SUBTOTAL(9,F570:F570)</f>
        <v>5150</v>
      </c>
      <c r="G571" s="37"/>
      <c r="H571" s="39">
        <f>SUBTOTAL(9,H570:H570)</f>
        <v>137093</v>
      </c>
      <c r="I571" s="40"/>
    </row>
    <row r="572" spans="1:9" ht="12.75" outlineLevel="2">
      <c r="A572" s="19" t="s">
        <v>155</v>
      </c>
      <c r="B572" s="19" t="s">
        <v>129</v>
      </c>
      <c r="C572" s="17">
        <v>4010250</v>
      </c>
      <c r="D572" s="13">
        <v>1712008</v>
      </c>
      <c r="E572" s="17" t="s">
        <v>152</v>
      </c>
      <c r="F572" s="20">
        <v>800</v>
      </c>
      <c r="G572" s="17" t="s">
        <v>138</v>
      </c>
      <c r="H572" s="20">
        <v>21296</v>
      </c>
      <c r="I572" s="21">
        <v>39603</v>
      </c>
    </row>
    <row r="573" spans="1:9" ht="12.75" outlineLevel="2">
      <c r="A573" s="19" t="s">
        <v>155</v>
      </c>
      <c r="B573" s="19" t="s">
        <v>129</v>
      </c>
      <c r="C573" s="17">
        <v>4010250</v>
      </c>
      <c r="D573" s="13" t="s">
        <v>95</v>
      </c>
      <c r="E573" s="17" t="s">
        <v>151</v>
      </c>
      <c r="F573" s="20">
        <v>805000</v>
      </c>
      <c r="G573" s="17" t="s">
        <v>138</v>
      </c>
      <c r="H573" s="20">
        <v>637390.95</v>
      </c>
      <c r="I573" s="21">
        <v>39603</v>
      </c>
    </row>
    <row r="574" spans="1:9" ht="12.75" outlineLevel="2">
      <c r="A574" s="19" t="s">
        <v>155</v>
      </c>
      <c r="B574" s="19" t="s">
        <v>129</v>
      </c>
      <c r="C574" s="17">
        <v>4010250</v>
      </c>
      <c r="D574" s="13" t="s">
        <v>96</v>
      </c>
      <c r="E574" s="17" t="s">
        <v>152</v>
      </c>
      <c r="F574" s="20">
        <v>3343</v>
      </c>
      <c r="G574" s="17" t="s">
        <v>138</v>
      </c>
      <c r="H574" s="20">
        <v>88990.66</v>
      </c>
      <c r="I574" s="21">
        <v>39615</v>
      </c>
    </row>
    <row r="575" spans="1:9" ht="12.75" outlineLevel="2">
      <c r="A575" s="19" t="s">
        <v>155</v>
      </c>
      <c r="B575" s="19" t="s">
        <v>129</v>
      </c>
      <c r="C575" s="17">
        <v>4010250</v>
      </c>
      <c r="D575" s="13" t="s">
        <v>96</v>
      </c>
      <c r="E575" s="17" t="s">
        <v>152</v>
      </c>
      <c r="F575" s="20">
        <v>3899</v>
      </c>
      <c r="G575" s="17" t="s">
        <v>138</v>
      </c>
      <c r="H575" s="20">
        <v>103791.38</v>
      </c>
      <c r="I575" s="21">
        <v>39615</v>
      </c>
    </row>
    <row r="576" spans="1:9" ht="12.75" outlineLevel="2">
      <c r="A576" s="19" t="s">
        <v>155</v>
      </c>
      <c r="B576" s="19" t="s">
        <v>129</v>
      </c>
      <c r="C576" s="17">
        <v>4010250</v>
      </c>
      <c r="D576" s="13" t="s">
        <v>96</v>
      </c>
      <c r="E576" s="17" t="s">
        <v>152</v>
      </c>
      <c r="F576" s="20">
        <v>2480</v>
      </c>
      <c r="G576" s="17" t="s">
        <v>138</v>
      </c>
      <c r="H576" s="20">
        <v>66017.6</v>
      </c>
      <c r="I576" s="21">
        <v>39615</v>
      </c>
    </row>
    <row r="577" spans="1:9" ht="12.75" outlineLevel="2">
      <c r="A577" s="19" t="s">
        <v>155</v>
      </c>
      <c r="B577" s="19" t="s">
        <v>129</v>
      </c>
      <c r="C577" s="17">
        <v>4010250</v>
      </c>
      <c r="D577" s="13" t="s">
        <v>96</v>
      </c>
      <c r="E577" s="17" t="s">
        <v>152</v>
      </c>
      <c r="F577" s="20">
        <v>1771</v>
      </c>
      <c r="G577" s="17" t="s">
        <v>138</v>
      </c>
      <c r="H577" s="20">
        <v>47144.02</v>
      </c>
      <c r="I577" s="21">
        <v>39615</v>
      </c>
    </row>
    <row r="578" spans="1:9" ht="12.75" outlineLevel="2">
      <c r="A578" s="19" t="s">
        <v>155</v>
      </c>
      <c r="B578" s="19" t="s">
        <v>129</v>
      </c>
      <c r="C578" s="17">
        <v>4010250</v>
      </c>
      <c r="D578" s="13" t="s">
        <v>96</v>
      </c>
      <c r="E578" s="17" t="s">
        <v>152</v>
      </c>
      <c r="F578" s="20">
        <v>1477</v>
      </c>
      <c r="G578" s="17" t="s">
        <v>138</v>
      </c>
      <c r="H578" s="20">
        <v>39317.74</v>
      </c>
      <c r="I578" s="21">
        <v>39615</v>
      </c>
    </row>
    <row r="579" spans="1:9" ht="12.75" outlineLevel="2">
      <c r="A579" s="19" t="s">
        <v>155</v>
      </c>
      <c r="B579" s="19" t="s">
        <v>129</v>
      </c>
      <c r="C579" s="17">
        <v>4010250</v>
      </c>
      <c r="D579" s="13" t="s">
        <v>96</v>
      </c>
      <c r="E579" s="17" t="s">
        <v>152</v>
      </c>
      <c r="F579" s="20">
        <v>7613</v>
      </c>
      <c r="G579" s="17" t="s">
        <v>138</v>
      </c>
      <c r="H579" s="20">
        <v>202658.06</v>
      </c>
      <c r="I579" s="21">
        <v>39615</v>
      </c>
    </row>
    <row r="580" spans="1:9" ht="12.75" outlineLevel="2">
      <c r="A580" s="19" t="s">
        <v>155</v>
      </c>
      <c r="B580" s="19" t="s">
        <v>129</v>
      </c>
      <c r="C580" s="17">
        <v>4010250</v>
      </c>
      <c r="D580" s="13" t="s">
        <v>97</v>
      </c>
      <c r="E580" s="17" t="s">
        <v>152</v>
      </c>
      <c r="F580" s="20">
        <v>6782</v>
      </c>
      <c r="G580" s="17" t="s">
        <v>138</v>
      </c>
      <c r="H580" s="20">
        <v>180536.84</v>
      </c>
      <c r="I580" s="21">
        <v>39615</v>
      </c>
    </row>
    <row r="581" spans="1:9" ht="12.75" outlineLevel="1">
      <c r="A581" s="19"/>
      <c r="B581" s="71" t="s">
        <v>182</v>
      </c>
      <c r="C581" s="17"/>
      <c r="D581" s="13"/>
      <c r="E581" s="17"/>
      <c r="F581" s="20">
        <f>SUBTOTAL(9,F572:F580)</f>
        <v>833165</v>
      </c>
      <c r="G581" s="17"/>
      <c r="H581" s="20">
        <f>SUBTOTAL(9,H572:H580)</f>
        <v>1387143.25</v>
      </c>
      <c r="I581" s="21"/>
    </row>
    <row r="582" spans="1:9" ht="12.75" outlineLevel="2">
      <c r="A582" s="19" t="s">
        <v>155</v>
      </c>
      <c r="B582" s="19" t="s">
        <v>149</v>
      </c>
      <c r="C582" s="17">
        <v>4010250</v>
      </c>
      <c r="D582" s="13" t="s">
        <v>98</v>
      </c>
      <c r="E582" s="17" t="s">
        <v>152</v>
      </c>
      <c r="F582" s="20">
        <v>23618.75</v>
      </c>
      <c r="G582" s="17" t="s">
        <v>138</v>
      </c>
      <c r="H582" s="20">
        <v>628731.12</v>
      </c>
      <c r="I582" s="21">
        <v>39616</v>
      </c>
    </row>
    <row r="583" spans="1:9" ht="12.75" outlineLevel="2">
      <c r="A583" s="19" t="s">
        <v>155</v>
      </c>
      <c r="B583" s="19" t="s">
        <v>149</v>
      </c>
      <c r="C583" s="17">
        <v>4010250</v>
      </c>
      <c r="D583" s="13" t="s">
        <v>99</v>
      </c>
      <c r="E583" s="17" t="s">
        <v>152</v>
      </c>
      <c r="F583" s="20">
        <v>3100</v>
      </c>
      <c r="G583" s="17" t="s">
        <v>138</v>
      </c>
      <c r="H583" s="20">
        <v>82522</v>
      </c>
      <c r="I583" s="21">
        <v>39616</v>
      </c>
    </row>
    <row r="584" spans="1:9" ht="12.75" outlineLevel="1">
      <c r="A584" s="19"/>
      <c r="B584" s="71" t="s">
        <v>179</v>
      </c>
      <c r="C584" s="17"/>
      <c r="D584" s="13"/>
      <c r="E584" s="17"/>
      <c r="F584" s="20">
        <f>SUBTOTAL(9,F582:F583)</f>
        <v>26718.75</v>
      </c>
      <c r="G584" s="17"/>
      <c r="H584" s="20">
        <f>SUBTOTAL(9,H582:H583)</f>
        <v>711253.12</v>
      </c>
      <c r="I584" s="21"/>
    </row>
    <row r="585" spans="1:9" ht="12.75" outlineLevel="2">
      <c r="A585" s="19" t="s">
        <v>155</v>
      </c>
      <c r="B585" s="19" t="s">
        <v>148</v>
      </c>
      <c r="C585" s="17">
        <v>4010250</v>
      </c>
      <c r="D585" s="13" t="s">
        <v>100</v>
      </c>
      <c r="E585" s="17" t="s">
        <v>152</v>
      </c>
      <c r="F585" s="20">
        <v>4800</v>
      </c>
      <c r="G585" s="17" t="s">
        <v>138</v>
      </c>
      <c r="H585" s="20">
        <v>127776</v>
      </c>
      <c r="I585" s="21">
        <v>39618</v>
      </c>
    </row>
    <row r="586" spans="1:9" ht="12.75" outlineLevel="1">
      <c r="A586" s="19"/>
      <c r="B586" s="71" t="s">
        <v>178</v>
      </c>
      <c r="C586" s="17"/>
      <c r="D586" s="13"/>
      <c r="E586" s="17"/>
      <c r="F586" s="20">
        <f>SUBTOTAL(9,F585:F585)</f>
        <v>4800</v>
      </c>
      <c r="G586" s="17"/>
      <c r="H586" s="20">
        <f>SUBTOTAL(9,H585:H585)</f>
        <v>127776</v>
      </c>
      <c r="I586" s="21"/>
    </row>
    <row r="587" spans="1:9" ht="12.75" outlineLevel="2">
      <c r="A587" s="19" t="s">
        <v>155</v>
      </c>
      <c r="B587" s="19" t="s">
        <v>129</v>
      </c>
      <c r="C587" s="17">
        <v>4010250</v>
      </c>
      <c r="D587" s="13">
        <v>1052008</v>
      </c>
      <c r="E587" s="17" t="s">
        <v>151</v>
      </c>
      <c r="F587" s="20">
        <v>269000</v>
      </c>
      <c r="G587" s="17" t="s">
        <v>138</v>
      </c>
      <c r="H587" s="20">
        <v>212991.51</v>
      </c>
      <c r="I587" s="21">
        <v>39619</v>
      </c>
    </row>
    <row r="588" spans="1:9" ht="12.75" outlineLevel="1">
      <c r="A588" s="19"/>
      <c r="B588" s="71" t="s">
        <v>182</v>
      </c>
      <c r="C588" s="17"/>
      <c r="D588" s="13"/>
      <c r="E588" s="17"/>
      <c r="F588" s="20">
        <f>SUBTOTAL(9,F587:F587)</f>
        <v>269000</v>
      </c>
      <c r="G588" s="17"/>
      <c r="H588" s="20">
        <f>SUBTOTAL(9,H587:H587)</f>
        <v>212991.51</v>
      </c>
      <c r="I588" s="21"/>
    </row>
    <row r="589" spans="1:9" ht="12.75" outlineLevel="2">
      <c r="A589" s="19" t="s">
        <v>155</v>
      </c>
      <c r="B589" s="19" t="s">
        <v>147</v>
      </c>
      <c r="C589" s="17">
        <v>4010250</v>
      </c>
      <c r="D589" s="13" t="s">
        <v>101</v>
      </c>
      <c r="E589" s="17" t="s">
        <v>152</v>
      </c>
      <c r="F589" s="20">
        <v>9307</v>
      </c>
      <c r="G589" s="17" t="s">
        <v>138</v>
      </c>
      <c r="H589" s="20">
        <v>247752.34</v>
      </c>
      <c r="I589" s="21">
        <v>39624</v>
      </c>
    </row>
    <row r="590" spans="1:9" ht="12.75" outlineLevel="1">
      <c r="A590" s="19"/>
      <c r="B590" s="71" t="s">
        <v>177</v>
      </c>
      <c r="C590" s="17"/>
      <c r="D590" s="13"/>
      <c r="E590" s="17"/>
      <c r="F590" s="20">
        <f>SUBTOTAL(9,F589:F589)</f>
        <v>9307</v>
      </c>
      <c r="G590" s="17"/>
      <c r="H590" s="20">
        <f>SUBTOTAL(9,H589:H589)</f>
        <v>247752.34</v>
      </c>
      <c r="I590" s="21"/>
    </row>
    <row r="591" spans="1:9" ht="12.75" outlineLevel="2">
      <c r="A591" s="19" t="s">
        <v>155</v>
      </c>
      <c r="B591" s="19" t="s">
        <v>129</v>
      </c>
      <c r="C591" s="17">
        <v>4010250</v>
      </c>
      <c r="D591" s="13">
        <v>2062008</v>
      </c>
      <c r="E591" s="17" t="s">
        <v>152</v>
      </c>
      <c r="F591" s="20">
        <v>6981</v>
      </c>
      <c r="G591" s="17" t="s">
        <v>138</v>
      </c>
      <c r="H591" s="20">
        <v>166811</v>
      </c>
      <c r="I591" s="21">
        <v>39633</v>
      </c>
    </row>
    <row r="592" spans="1:9" ht="12.75" outlineLevel="2">
      <c r="A592" s="19" t="s">
        <v>155</v>
      </c>
      <c r="B592" s="19" t="s">
        <v>129</v>
      </c>
      <c r="C592" s="17">
        <v>4010250</v>
      </c>
      <c r="D592" s="13" t="s">
        <v>102</v>
      </c>
      <c r="E592" s="17" t="s">
        <v>151</v>
      </c>
      <c r="F592" s="20">
        <v>-50000</v>
      </c>
      <c r="G592" s="17" t="s">
        <v>138</v>
      </c>
      <c r="H592" s="20">
        <v>-39554.5</v>
      </c>
      <c r="I592" s="21">
        <v>39633</v>
      </c>
    </row>
    <row r="593" spans="1:9" ht="12.75" outlineLevel="2">
      <c r="A593" s="19" t="s">
        <v>155</v>
      </c>
      <c r="B593" s="19" t="s">
        <v>129</v>
      </c>
      <c r="C593" s="17">
        <v>4010250</v>
      </c>
      <c r="D593" s="13">
        <v>2082008</v>
      </c>
      <c r="E593" s="17" t="s">
        <v>151</v>
      </c>
      <c r="F593" s="20">
        <v>195000</v>
      </c>
      <c r="G593" s="17" t="s">
        <v>138</v>
      </c>
      <c r="H593" s="20">
        <v>154262.55</v>
      </c>
      <c r="I593" s="21">
        <v>39633</v>
      </c>
    </row>
    <row r="594" spans="1:9" ht="12.75" outlineLevel="1">
      <c r="A594" s="19"/>
      <c r="B594" s="71" t="s">
        <v>182</v>
      </c>
      <c r="C594" s="17"/>
      <c r="D594" s="13"/>
      <c r="E594" s="17"/>
      <c r="F594" s="20">
        <f>SUBTOTAL(9,F591:F593)</f>
        <v>151981</v>
      </c>
      <c r="G594" s="17"/>
      <c r="H594" s="20">
        <f>SUBTOTAL(9,H591:H593)</f>
        <v>281519.05</v>
      </c>
      <c r="I594" s="21"/>
    </row>
    <row r="595" spans="1:9" ht="12.75" outlineLevel="2">
      <c r="A595" s="19" t="s">
        <v>155</v>
      </c>
      <c r="B595" s="19" t="s">
        <v>157</v>
      </c>
      <c r="C595" s="17">
        <v>4010250</v>
      </c>
      <c r="D595" s="13" t="s">
        <v>103</v>
      </c>
      <c r="E595" s="17" t="s">
        <v>152</v>
      </c>
      <c r="F595" s="20">
        <v>3300</v>
      </c>
      <c r="G595" s="17" t="s">
        <v>138</v>
      </c>
      <c r="H595" s="20">
        <v>78853.5</v>
      </c>
      <c r="I595" s="21">
        <v>39643</v>
      </c>
    </row>
    <row r="596" spans="1:9" ht="12.75" outlineLevel="1">
      <c r="A596" s="19"/>
      <c r="B596" s="71" t="s">
        <v>164</v>
      </c>
      <c r="C596" s="17"/>
      <c r="D596" s="13"/>
      <c r="E596" s="17"/>
      <c r="F596" s="20">
        <f>SUBTOTAL(9,F595:F595)</f>
        <v>3300</v>
      </c>
      <c r="G596" s="17"/>
      <c r="H596" s="20">
        <f>SUBTOTAL(9,H595:H595)</f>
        <v>78853.5</v>
      </c>
      <c r="I596" s="21"/>
    </row>
    <row r="597" spans="1:9" ht="12.75" outlineLevel="2">
      <c r="A597" s="19" t="s">
        <v>155</v>
      </c>
      <c r="B597" s="19" t="s">
        <v>143</v>
      </c>
      <c r="C597" s="17">
        <v>4010250</v>
      </c>
      <c r="D597" s="13" t="s">
        <v>104</v>
      </c>
      <c r="E597" s="17" t="s">
        <v>152</v>
      </c>
      <c r="F597" s="20">
        <v>4900</v>
      </c>
      <c r="G597" s="17" t="s">
        <v>138</v>
      </c>
      <c r="H597" s="20">
        <v>117085.5</v>
      </c>
      <c r="I597" s="21">
        <v>39644</v>
      </c>
    </row>
    <row r="598" spans="1:9" ht="12.75" outlineLevel="1">
      <c r="A598" s="19"/>
      <c r="B598" s="71" t="s">
        <v>173</v>
      </c>
      <c r="C598" s="17"/>
      <c r="D598" s="13"/>
      <c r="E598" s="17"/>
      <c r="F598" s="20">
        <f>SUBTOTAL(9,F597:F597)</f>
        <v>4900</v>
      </c>
      <c r="G598" s="17"/>
      <c r="H598" s="20">
        <f>SUBTOTAL(9,H597:H597)</f>
        <v>117085.5</v>
      </c>
      <c r="I598" s="21"/>
    </row>
    <row r="599" spans="1:9" ht="12.75" outlineLevel="2">
      <c r="A599" s="19" t="s">
        <v>155</v>
      </c>
      <c r="B599" s="19" t="s">
        <v>149</v>
      </c>
      <c r="C599" s="17">
        <v>4010250</v>
      </c>
      <c r="D599" s="13" t="s">
        <v>105</v>
      </c>
      <c r="E599" s="17" t="s">
        <v>152</v>
      </c>
      <c r="F599" s="20">
        <v>9484</v>
      </c>
      <c r="G599" s="17" t="s">
        <v>138</v>
      </c>
      <c r="H599" s="20">
        <v>226620.18</v>
      </c>
      <c r="I599" s="21">
        <v>39646</v>
      </c>
    </row>
    <row r="600" spans="1:9" ht="12.75" outlineLevel="1">
      <c r="A600" s="19"/>
      <c r="B600" s="71" t="s">
        <v>179</v>
      </c>
      <c r="C600" s="17"/>
      <c r="D600" s="13"/>
      <c r="E600" s="17"/>
      <c r="F600" s="20">
        <f>SUBTOTAL(9,F599:F599)</f>
        <v>9484</v>
      </c>
      <c r="G600" s="17"/>
      <c r="H600" s="20">
        <f>SUBTOTAL(9,H599:H599)</f>
        <v>226620.18</v>
      </c>
      <c r="I600" s="21"/>
    </row>
    <row r="601" spans="1:9" ht="12.75" outlineLevel="2">
      <c r="A601" s="19" t="s">
        <v>155</v>
      </c>
      <c r="B601" s="19" t="s">
        <v>1</v>
      </c>
      <c r="C601" s="17">
        <v>4010250</v>
      </c>
      <c r="D601" s="13" t="s">
        <v>106</v>
      </c>
      <c r="E601" s="17" t="s">
        <v>152</v>
      </c>
      <c r="F601" s="20">
        <v>5240</v>
      </c>
      <c r="G601" s="17" t="s">
        <v>138</v>
      </c>
      <c r="H601" s="20">
        <v>125209.8</v>
      </c>
      <c r="I601" s="21">
        <v>39646</v>
      </c>
    </row>
    <row r="602" spans="1:9" ht="12.75" outlineLevel="1">
      <c r="A602" s="19"/>
      <c r="B602" s="71" t="s">
        <v>188</v>
      </c>
      <c r="C602" s="17"/>
      <c r="D602" s="13"/>
      <c r="E602" s="17"/>
      <c r="F602" s="20">
        <f>SUBTOTAL(9,F601:F601)</f>
        <v>5240</v>
      </c>
      <c r="G602" s="17"/>
      <c r="H602" s="20">
        <f>SUBTOTAL(9,H601:H601)</f>
        <v>125209.8</v>
      </c>
      <c r="I602" s="21"/>
    </row>
    <row r="603" spans="1:9" ht="12.75" outlineLevel="2">
      <c r="A603" s="19" t="s">
        <v>155</v>
      </c>
      <c r="B603" s="19" t="s">
        <v>157</v>
      </c>
      <c r="C603" s="17">
        <v>4010250</v>
      </c>
      <c r="D603" s="13" t="s">
        <v>107</v>
      </c>
      <c r="E603" s="17" t="s">
        <v>152</v>
      </c>
      <c r="F603" s="20">
        <v>1310</v>
      </c>
      <c r="G603" s="17" t="s">
        <v>138</v>
      </c>
      <c r="H603" s="20">
        <v>31302.45</v>
      </c>
      <c r="I603" s="21">
        <v>39672</v>
      </c>
    </row>
    <row r="604" spans="1:9" ht="12.75" outlineLevel="1">
      <c r="A604" s="19"/>
      <c r="B604" s="71" t="s">
        <v>164</v>
      </c>
      <c r="C604" s="17"/>
      <c r="D604" s="13"/>
      <c r="E604" s="17"/>
      <c r="F604" s="20">
        <f>SUBTOTAL(9,F603:F603)</f>
        <v>1310</v>
      </c>
      <c r="G604" s="17"/>
      <c r="H604" s="20">
        <f>SUBTOTAL(9,H603:H603)</f>
        <v>31302.45</v>
      </c>
      <c r="I604" s="21"/>
    </row>
    <row r="605" spans="1:9" ht="12.75" outlineLevel="2">
      <c r="A605" s="19" t="s">
        <v>155</v>
      </c>
      <c r="B605" s="19" t="s">
        <v>147</v>
      </c>
      <c r="C605" s="17">
        <v>4010250</v>
      </c>
      <c r="D605" s="13" t="s">
        <v>109</v>
      </c>
      <c r="E605" s="17" t="s">
        <v>152</v>
      </c>
      <c r="F605" s="20">
        <v>9307</v>
      </c>
      <c r="G605" s="17" t="s">
        <v>138</v>
      </c>
      <c r="H605" s="20">
        <v>222390.77</v>
      </c>
      <c r="I605" s="21">
        <v>39695</v>
      </c>
    </row>
    <row r="606" spans="1:9" ht="12.75" outlineLevel="1">
      <c r="A606" s="19"/>
      <c r="B606" s="71" t="s">
        <v>177</v>
      </c>
      <c r="C606" s="17"/>
      <c r="D606" s="13"/>
      <c r="E606" s="17"/>
      <c r="F606" s="20">
        <f>SUBTOTAL(9,F605:F605)</f>
        <v>9307</v>
      </c>
      <c r="G606" s="17"/>
      <c r="H606" s="20">
        <f>SUBTOTAL(9,H605:H605)</f>
        <v>222390.77</v>
      </c>
      <c r="I606" s="21"/>
    </row>
    <row r="607" spans="1:9" ht="12.75" outlineLevel="2">
      <c r="A607" s="19" t="s">
        <v>155</v>
      </c>
      <c r="B607" s="19" t="s">
        <v>148</v>
      </c>
      <c r="C607" s="17">
        <v>4010250</v>
      </c>
      <c r="D607" s="13" t="s">
        <v>110</v>
      </c>
      <c r="E607" s="17" t="s">
        <v>152</v>
      </c>
      <c r="F607" s="20">
        <v>4940</v>
      </c>
      <c r="G607" s="17" t="s">
        <v>138</v>
      </c>
      <c r="H607" s="20">
        <v>118041.3</v>
      </c>
      <c r="I607" s="21">
        <v>39695</v>
      </c>
    </row>
    <row r="608" spans="1:9" ht="12.75" outlineLevel="1">
      <c r="A608" s="19"/>
      <c r="B608" s="71" t="s">
        <v>178</v>
      </c>
      <c r="C608" s="17"/>
      <c r="D608" s="13"/>
      <c r="E608" s="17"/>
      <c r="F608" s="20">
        <f>SUBTOTAL(9,F607:F607)</f>
        <v>4940</v>
      </c>
      <c r="G608" s="17"/>
      <c r="H608" s="20">
        <f>SUBTOTAL(9,H607:H607)</f>
        <v>118041.3</v>
      </c>
      <c r="I608" s="21"/>
    </row>
    <row r="609" spans="1:9" ht="12.75" outlineLevel="2">
      <c r="A609" s="19" t="s">
        <v>155</v>
      </c>
      <c r="B609" s="19" t="s">
        <v>129</v>
      </c>
      <c r="C609" s="17">
        <v>4010250</v>
      </c>
      <c r="D609" s="13">
        <v>214200</v>
      </c>
      <c r="E609" s="17" t="s">
        <v>151</v>
      </c>
      <c r="F609" s="20">
        <v>110000</v>
      </c>
      <c r="G609" s="17" t="s">
        <v>138</v>
      </c>
      <c r="H609" s="20">
        <v>87019.9</v>
      </c>
      <c r="I609" s="21">
        <v>39702</v>
      </c>
    </row>
    <row r="610" spans="1:9" ht="12.75" outlineLevel="1">
      <c r="A610" s="19"/>
      <c r="B610" s="71" t="s">
        <v>182</v>
      </c>
      <c r="C610" s="17"/>
      <c r="D610" s="13"/>
      <c r="E610" s="17"/>
      <c r="F610" s="20">
        <f>SUBTOTAL(9,F609:F609)</f>
        <v>110000</v>
      </c>
      <c r="G610" s="17"/>
      <c r="H610" s="20">
        <f>SUBTOTAL(9,H609:H609)</f>
        <v>87019.9</v>
      </c>
      <c r="I610" s="21"/>
    </row>
    <row r="611" spans="1:9" ht="12.75" outlineLevel="2">
      <c r="A611" s="22" t="s">
        <v>155</v>
      </c>
      <c r="B611" s="22" t="s">
        <v>141</v>
      </c>
      <c r="C611" s="18">
        <v>4010250</v>
      </c>
      <c r="D611" s="23" t="s">
        <v>108</v>
      </c>
      <c r="E611" s="18" t="s">
        <v>156</v>
      </c>
      <c r="F611" s="24">
        <v>28012</v>
      </c>
      <c r="G611" s="18" t="s">
        <v>138</v>
      </c>
      <c r="H611" s="24">
        <v>199725.56</v>
      </c>
      <c r="I611" s="25">
        <v>39706</v>
      </c>
    </row>
    <row r="612" spans="1:9" ht="12.75" outlineLevel="1">
      <c r="A612" s="22"/>
      <c r="B612" s="74" t="s">
        <v>172</v>
      </c>
      <c r="C612" s="18"/>
      <c r="D612" s="23"/>
      <c r="E612" s="18"/>
      <c r="F612" s="24">
        <f>SUBTOTAL(9,F611:F611)</f>
        <v>28012</v>
      </c>
      <c r="G612" s="18"/>
      <c r="H612" s="24">
        <f>SUBTOTAL(9,H611:H611)</f>
        <v>199725.56</v>
      </c>
      <c r="I612" s="25"/>
    </row>
    <row r="613" spans="1:9" ht="12.75" outlineLevel="2">
      <c r="A613" s="19" t="s">
        <v>155</v>
      </c>
      <c r="B613" s="19" t="s">
        <v>149</v>
      </c>
      <c r="C613" s="17">
        <v>4010250</v>
      </c>
      <c r="D613" s="13" t="s">
        <v>111</v>
      </c>
      <c r="E613" s="17" t="s">
        <v>152</v>
      </c>
      <c r="F613" s="20">
        <v>1500</v>
      </c>
      <c r="G613" s="17" t="s">
        <v>138</v>
      </c>
      <c r="H613" s="20">
        <v>35842.5</v>
      </c>
      <c r="I613" s="21">
        <v>39707</v>
      </c>
    </row>
    <row r="614" spans="1:9" ht="12.75" outlineLevel="2">
      <c r="A614" s="19" t="s">
        <v>155</v>
      </c>
      <c r="B614" s="19" t="s">
        <v>149</v>
      </c>
      <c r="C614" s="17">
        <v>4010250</v>
      </c>
      <c r="D614" s="13" t="s">
        <v>112</v>
      </c>
      <c r="E614" s="17" t="s">
        <v>152</v>
      </c>
      <c r="F614" s="20">
        <v>23618.75</v>
      </c>
      <c r="G614" s="17" t="s">
        <v>138</v>
      </c>
      <c r="H614" s="20">
        <v>564370.03</v>
      </c>
      <c r="I614" s="21">
        <v>39707</v>
      </c>
    </row>
    <row r="615" spans="1:9" ht="12.75" outlineLevel="1">
      <c r="A615" s="19"/>
      <c r="B615" s="71" t="s">
        <v>179</v>
      </c>
      <c r="C615" s="17"/>
      <c r="D615" s="13"/>
      <c r="E615" s="17"/>
      <c r="F615" s="20">
        <f>SUBTOTAL(9,F613:F614)</f>
        <v>25118.75</v>
      </c>
      <c r="G615" s="17"/>
      <c r="H615" s="20">
        <f>SUBTOTAL(9,H613:H614)</f>
        <v>600212.53</v>
      </c>
      <c r="I615" s="21"/>
    </row>
    <row r="616" spans="1:9" ht="12.75" outlineLevel="2">
      <c r="A616" s="19" t="s">
        <v>155</v>
      </c>
      <c r="B616" s="19" t="s">
        <v>129</v>
      </c>
      <c r="C616" s="17">
        <v>4010250</v>
      </c>
      <c r="D616" s="13">
        <v>3192008</v>
      </c>
      <c r="E616" s="17" t="s">
        <v>152</v>
      </c>
      <c r="F616" s="20">
        <v>3638</v>
      </c>
      <c r="G616" s="17" t="s">
        <v>138</v>
      </c>
      <c r="H616" s="20">
        <v>86930.01</v>
      </c>
      <c r="I616" s="21">
        <v>39708</v>
      </c>
    </row>
    <row r="617" spans="1:9" ht="12.75" outlineLevel="2">
      <c r="A617" s="19" t="s">
        <v>155</v>
      </c>
      <c r="B617" s="19" t="s">
        <v>129</v>
      </c>
      <c r="C617" s="17">
        <v>4010250</v>
      </c>
      <c r="D617" s="13">
        <v>3192008</v>
      </c>
      <c r="E617" s="17" t="s">
        <v>152</v>
      </c>
      <c r="F617" s="20">
        <v>2811</v>
      </c>
      <c r="G617" s="17" t="s">
        <v>138</v>
      </c>
      <c r="H617" s="20">
        <v>67168.85</v>
      </c>
      <c r="I617" s="21">
        <v>39708</v>
      </c>
    </row>
    <row r="618" spans="1:9" ht="12.75" outlineLevel="2">
      <c r="A618" s="19" t="s">
        <v>155</v>
      </c>
      <c r="B618" s="19" t="s">
        <v>129</v>
      </c>
      <c r="C618" s="17">
        <v>4010250</v>
      </c>
      <c r="D618" s="13">
        <v>3192008</v>
      </c>
      <c r="E618" s="17" t="s">
        <v>152</v>
      </c>
      <c r="F618" s="20">
        <v>2105</v>
      </c>
      <c r="G618" s="17" t="s">
        <v>138</v>
      </c>
      <c r="H618" s="20">
        <v>50298.97</v>
      </c>
      <c r="I618" s="21">
        <v>39708</v>
      </c>
    </row>
    <row r="619" spans="1:9" ht="12.75" outlineLevel="2">
      <c r="A619" s="19" t="s">
        <v>155</v>
      </c>
      <c r="B619" s="19" t="s">
        <v>129</v>
      </c>
      <c r="C619" s="17">
        <v>4010250</v>
      </c>
      <c r="D619" s="13">
        <v>3192008</v>
      </c>
      <c r="E619" s="17" t="s">
        <v>152</v>
      </c>
      <c r="F619" s="20">
        <v>2015</v>
      </c>
      <c r="G619" s="17" t="s">
        <v>138</v>
      </c>
      <c r="H619" s="20">
        <v>48148.43</v>
      </c>
      <c r="I619" s="21">
        <v>39708</v>
      </c>
    </row>
    <row r="620" spans="1:9" ht="12.75" outlineLevel="2">
      <c r="A620" s="19" t="s">
        <v>155</v>
      </c>
      <c r="B620" s="19" t="s">
        <v>129</v>
      </c>
      <c r="C620" s="17">
        <v>4010250</v>
      </c>
      <c r="D620" s="13">
        <v>3192008</v>
      </c>
      <c r="E620" s="17" t="s">
        <v>152</v>
      </c>
      <c r="F620" s="20">
        <v>6910</v>
      </c>
      <c r="G620" s="17" t="s">
        <v>138</v>
      </c>
      <c r="H620" s="20">
        <v>165114.45</v>
      </c>
      <c r="I620" s="21">
        <v>39708</v>
      </c>
    </row>
    <row r="621" spans="1:9" ht="12.75" outlineLevel="2">
      <c r="A621" s="19" t="s">
        <v>155</v>
      </c>
      <c r="B621" s="19" t="s">
        <v>129</v>
      </c>
      <c r="C621" s="17">
        <v>4010250</v>
      </c>
      <c r="D621" s="13">
        <v>3202008</v>
      </c>
      <c r="E621" s="17" t="s">
        <v>152</v>
      </c>
      <c r="F621" s="20">
        <v>7193</v>
      </c>
      <c r="G621" s="17" t="s">
        <v>138</v>
      </c>
      <c r="H621" s="20">
        <v>171876.74</v>
      </c>
      <c r="I621" s="21">
        <v>39708</v>
      </c>
    </row>
    <row r="622" spans="1:9" ht="12.75" outlineLevel="1">
      <c r="A622" s="19"/>
      <c r="B622" s="71" t="s">
        <v>182</v>
      </c>
      <c r="C622" s="17"/>
      <c r="D622" s="13"/>
      <c r="E622" s="17"/>
      <c r="F622" s="20">
        <f>SUBTOTAL(9,F616:F621)</f>
        <v>24672</v>
      </c>
      <c r="G622" s="17"/>
      <c r="H622" s="20">
        <f>SUBTOTAL(9,H616:H621)</f>
        <v>589537.45</v>
      </c>
      <c r="I622" s="21"/>
    </row>
    <row r="623" spans="1:9" ht="12.75" outlineLevel="2">
      <c r="A623" s="19" t="s">
        <v>155</v>
      </c>
      <c r="B623" s="19" t="s">
        <v>149</v>
      </c>
      <c r="C623" s="17">
        <v>4010250</v>
      </c>
      <c r="D623" s="13" t="s">
        <v>113</v>
      </c>
      <c r="E623" s="17" t="s">
        <v>152</v>
      </c>
      <c r="F623" s="20">
        <v>5075.5</v>
      </c>
      <c r="G623" s="17" t="s">
        <v>138</v>
      </c>
      <c r="H623" s="20">
        <v>121279.07</v>
      </c>
      <c r="I623" s="21">
        <v>39713</v>
      </c>
    </row>
    <row r="624" spans="1:9" ht="12.75" outlineLevel="2">
      <c r="A624" s="26" t="s">
        <v>155</v>
      </c>
      <c r="B624" s="26" t="s">
        <v>149</v>
      </c>
      <c r="C624" s="27">
        <v>4202050</v>
      </c>
      <c r="D624" s="28" t="s">
        <v>114</v>
      </c>
      <c r="E624" s="27" t="s">
        <v>152</v>
      </c>
      <c r="F624" s="29">
        <v>1478.12</v>
      </c>
      <c r="G624" s="27" t="s">
        <v>138</v>
      </c>
      <c r="H624" s="29">
        <v>39347.55</v>
      </c>
      <c r="I624" s="30">
        <v>39465</v>
      </c>
    </row>
    <row r="625" spans="1:9" ht="12.75" outlineLevel="1">
      <c r="A625" s="26"/>
      <c r="B625" s="72" t="s">
        <v>179</v>
      </c>
      <c r="C625" s="27"/>
      <c r="D625" s="28"/>
      <c r="E625" s="27"/>
      <c r="F625" s="29">
        <f>SUBTOTAL(9,F623:F624)</f>
        <v>6553.62</v>
      </c>
      <c r="G625" s="27"/>
      <c r="H625" s="29">
        <f>SUBTOTAL(9,H623:H624)</f>
        <v>160626.62</v>
      </c>
      <c r="I625" s="30"/>
    </row>
    <row r="626" spans="1:9" ht="12.75" outlineLevel="2">
      <c r="A626" s="19" t="s">
        <v>155</v>
      </c>
      <c r="B626" s="19" t="s">
        <v>147</v>
      </c>
      <c r="C626" s="17">
        <v>4410050</v>
      </c>
      <c r="D626" s="13" t="s">
        <v>115</v>
      </c>
      <c r="E626" s="17" t="s">
        <v>138</v>
      </c>
      <c r="F626" s="20">
        <v>560420</v>
      </c>
      <c r="G626" s="17" t="s">
        <v>138</v>
      </c>
      <c r="H626" s="20">
        <v>560420</v>
      </c>
      <c r="I626" s="21">
        <v>39524</v>
      </c>
    </row>
    <row r="627" spans="1:9" ht="12.75" outlineLevel="2">
      <c r="A627" s="19" t="s">
        <v>155</v>
      </c>
      <c r="B627" s="19" t="s">
        <v>147</v>
      </c>
      <c r="C627" s="17">
        <v>4410050</v>
      </c>
      <c r="D627" s="13" t="s">
        <v>116</v>
      </c>
      <c r="E627" s="17" t="s">
        <v>152</v>
      </c>
      <c r="F627" s="20">
        <v>1319.38</v>
      </c>
      <c r="G627" s="17" t="s">
        <v>138</v>
      </c>
      <c r="H627" s="20">
        <v>35121.9</v>
      </c>
      <c r="I627" s="21">
        <v>39524</v>
      </c>
    </row>
    <row r="628" spans="1:9" ht="12.75" outlineLevel="1">
      <c r="A628" s="19"/>
      <c r="B628" s="71" t="s">
        <v>177</v>
      </c>
      <c r="C628" s="17"/>
      <c r="D628" s="13"/>
      <c r="E628" s="17"/>
      <c r="F628" s="20">
        <f>SUBTOTAL(9,F626:F627)</f>
        <v>561739.38</v>
      </c>
      <c r="G628" s="17"/>
      <c r="H628" s="20">
        <f>SUBTOTAL(9,H626:H627)</f>
        <v>595541.9</v>
      </c>
      <c r="I628" s="21"/>
    </row>
    <row r="629" spans="1:9" ht="12.75" outlineLevel="2">
      <c r="A629" s="19" t="s">
        <v>155</v>
      </c>
      <c r="B629" s="19" t="s">
        <v>148</v>
      </c>
      <c r="C629" s="17">
        <v>4410050</v>
      </c>
      <c r="D629" s="13" t="s">
        <v>117</v>
      </c>
      <c r="E629" s="17" t="s">
        <v>138</v>
      </c>
      <c r="F629" s="20">
        <v>8666.67</v>
      </c>
      <c r="G629" s="17" t="s">
        <v>138</v>
      </c>
      <c r="H629" s="20">
        <v>8666.67</v>
      </c>
      <c r="I629" s="21">
        <v>39618</v>
      </c>
    </row>
    <row r="630" spans="1:9" ht="12.75" outlineLevel="1">
      <c r="A630" s="19"/>
      <c r="B630" s="71" t="s">
        <v>178</v>
      </c>
      <c r="C630" s="17"/>
      <c r="D630" s="13"/>
      <c r="E630" s="17"/>
      <c r="F630" s="20">
        <f>SUBTOTAL(9,F629:F629)</f>
        <v>8666.67</v>
      </c>
      <c r="G630" s="17"/>
      <c r="H630" s="20">
        <f>SUBTOTAL(9,H629:H629)</f>
        <v>8666.67</v>
      </c>
      <c r="I630" s="21"/>
    </row>
    <row r="631" spans="1:9" ht="12.75" outlineLevel="2">
      <c r="A631" s="19" t="s">
        <v>155</v>
      </c>
      <c r="B631" s="19" t="s">
        <v>147</v>
      </c>
      <c r="C631" s="17">
        <v>4410050</v>
      </c>
      <c r="D631" s="13" t="s">
        <v>118</v>
      </c>
      <c r="E631" s="17" t="s">
        <v>152</v>
      </c>
      <c r="F631" s="20">
        <v>1312.28</v>
      </c>
      <c r="G631" s="17" t="s">
        <v>138</v>
      </c>
      <c r="H631" s="20">
        <v>34932.89</v>
      </c>
      <c r="I631" s="21">
        <v>39624</v>
      </c>
    </row>
    <row r="632" spans="1:9" ht="12.75" outlineLevel="2">
      <c r="A632" s="19" t="s">
        <v>155</v>
      </c>
      <c r="B632" s="19" t="s">
        <v>147</v>
      </c>
      <c r="C632" s="17">
        <v>4410050</v>
      </c>
      <c r="D632" s="13" t="s">
        <v>119</v>
      </c>
      <c r="E632" s="17" t="s">
        <v>138</v>
      </c>
      <c r="F632" s="20">
        <v>555333.33</v>
      </c>
      <c r="G632" s="17" t="s">
        <v>138</v>
      </c>
      <c r="H632" s="20">
        <v>555333.33</v>
      </c>
      <c r="I632" s="21">
        <v>39624</v>
      </c>
    </row>
    <row r="633" spans="1:9" ht="12.75" outlineLevel="2">
      <c r="A633" s="19" t="s">
        <v>155</v>
      </c>
      <c r="B633" s="19" t="s">
        <v>147</v>
      </c>
      <c r="C633" s="17">
        <v>4410050</v>
      </c>
      <c r="D633" s="13" t="s">
        <v>120</v>
      </c>
      <c r="E633" s="17" t="s">
        <v>138</v>
      </c>
      <c r="F633" s="20">
        <v>22100</v>
      </c>
      <c r="G633" s="17" t="s">
        <v>138</v>
      </c>
      <c r="H633" s="20">
        <v>22100</v>
      </c>
      <c r="I633" s="21">
        <v>39624</v>
      </c>
    </row>
    <row r="634" spans="1:9" ht="12.75" outlineLevel="2">
      <c r="A634" s="19" t="s">
        <v>155</v>
      </c>
      <c r="B634" s="19" t="s">
        <v>147</v>
      </c>
      <c r="C634" s="17">
        <v>4410050</v>
      </c>
      <c r="D634" s="13" t="s">
        <v>121</v>
      </c>
      <c r="E634" s="17" t="s">
        <v>152</v>
      </c>
      <c r="F634" s="20">
        <v>1382.34</v>
      </c>
      <c r="G634" s="17" t="s">
        <v>138</v>
      </c>
      <c r="H634" s="20">
        <v>33031.01</v>
      </c>
      <c r="I634" s="21">
        <v>39702</v>
      </c>
    </row>
    <row r="635" spans="1:9" ht="12.75" outlineLevel="2">
      <c r="A635" s="19" t="s">
        <v>155</v>
      </c>
      <c r="B635" s="19" t="s">
        <v>147</v>
      </c>
      <c r="C635" s="17">
        <v>4410050</v>
      </c>
      <c r="D635" s="13" t="s">
        <v>122</v>
      </c>
      <c r="E635" s="17" t="s">
        <v>138</v>
      </c>
      <c r="F635" s="20">
        <v>654794.86</v>
      </c>
      <c r="G635" s="17" t="s">
        <v>138</v>
      </c>
      <c r="H635" s="20">
        <v>654794.86</v>
      </c>
      <c r="I635" s="21">
        <v>39707</v>
      </c>
    </row>
    <row r="636" spans="1:9" ht="12.75" outlineLevel="1">
      <c r="A636" s="19"/>
      <c r="B636" s="71" t="s">
        <v>177</v>
      </c>
      <c r="C636" s="17"/>
      <c r="D636" s="13"/>
      <c r="E636" s="17"/>
      <c r="F636" s="20">
        <f>SUBTOTAL(9,F631:F635)</f>
        <v>1234922.81</v>
      </c>
      <c r="G636" s="17"/>
      <c r="H636" s="20">
        <f>SUBTOTAL(9,H631:H635)</f>
        <v>1300192.0899999999</v>
      </c>
      <c r="I636" s="21"/>
    </row>
    <row r="637" spans="1:9" ht="12.75" outlineLevel="2">
      <c r="A637" s="50" t="s">
        <v>155</v>
      </c>
      <c r="B637" s="50" t="s">
        <v>149</v>
      </c>
      <c r="C637" s="52">
        <v>4999999</v>
      </c>
      <c r="D637" s="51">
        <v>8092</v>
      </c>
      <c r="E637" s="52" t="s">
        <v>138</v>
      </c>
      <c r="F637" s="53">
        <v>2800000</v>
      </c>
      <c r="G637" s="52" t="s">
        <v>138</v>
      </c>
      <c r="H637" s="53">
        <v>2800000</v>
      </c>
      <c r="I637" s="54">
        <v>39721</v>
      </c>
    </row>
    <row r="638" spans="1:9" ht="12.75" outlineLevel="1">
      <c r="A638" s="50"/>
      <c r="B638" s="68" t="s">
        <v>179</v>
      </c>
      <c r="C638" s="52"/>
      <c r="D638" s="51"/>
      <c r="E638" s="52"/>
      <c r="F638" s="53">
        <f>SUBTOTAL(9,F637:F637)</f>
        <v>2800000</v>
      </c>
      <c r="G638" s="52"/>
      <c r="H638" s="53">
        <f>SUBTOTAL(9,H637:H637)</f>
        <v>2800000</v>
      </c>
      <c r="I638" s="54"/>
    </row>
    <row r="639" spans="1:9" ht="12.75">
      <c r="A639" s="50"/>
      <c r="B639" s="68" t="s">
        <v>163</v>
      </c>
      <c r="C639" s="52"/>
      <c r="D639" s="51"/>
      <c r="E639" s="52"/>
      <c r="F639" s="53">
        <f>SUBTOTAL(9,F2:F637)</f>
        <v>76905828.96000005</v>
      </c>
      <c r="G639" s="52"/>
      <c r="H639" s="53">
        <f>SUBTOTAL(9,H2:H637)</f>
        <v>121037339.61999996</v>
      </c>
      <c r="I639" s="54"/>
    </row>
  </sheetData>
  <sheetProtection/>
  <autoFilter ref="A1:I637"/>
  <dataValidations count="1">
    <dataValidation allowBlank="1" sqref="G422:G423 A419:A420 G419:G420 A422:A423"/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GfK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safranek</dc:creator>
  <cp:keywords/>
  <dc:description/>
  <cp:lastModifiedBy>David</cp:lastModifiedBy>
  <dcterms:created xsi:type="dcterms:W3CDTF">2008-09-23T17:23:27Z</dcterms:created>
  <dcterms:modified xsi:type="dcterms:W3CDTF">2014-04-06T20:21:47Z</dcterms:modified>
  <cp:category/>
  <cp:version/>
  <cp:contentType/>
  <cp:contentStatus/>
</cp:coreProperties>
</file>